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ef5486f48e0c43/MECHANICAL TECHNOLOGY/2024 Mark Sheets/Composite Mark Sheet/"/>
    </mc:Choice>
  </mc:AlternateContent>
  <xr:revisionPtr revIDLastSave="11" documentId="13_ncr:1_{42BA1D42-4B00-478B-B73B-42326635877E}" xr6:coauthVersionLast="47" xr6:coauthVersionMax="47" xr10:uidLastSave="{222F5C92-D2DB-4226-A072-8C4CDC4FFA4A}"/>
  <bookViews>
    <workbookView xWindow="-120" yWindow="-120" windowWidth="19440" windowHeight="11640" activeTab="4" xr2:uid="{00000000-000D-0000-FFFF-FFFF00000000}"/>
  </bookViews>
  <sheets>
    <sheet name="Grade 10" sheetId="8" r:id="rId1"/>
    <sheet name="Gr10Stats" sheetId="18" r:id="rId2"/>
    <sheet name="Grade 11" sheetId="16" r:id="rId3"/>
    <sheet name="Gr11Stats" sheetId="19" r:id="rId4"/>
    <sheet name="Grade 12" sheetId="17" r:id="rId5"/>
    <sheet name="Gr12Stats " sheetId="20" r:id="rId6"/>
  </sheets>
  <definedNames>
    <definedName name="DATA" localSheetId="2">'Grade 11'!$C$7:$C$56,'Grade 11'!$H$7:$H$56,'Grade 11'!$K$7:$M$56,'Grade 11'!#REF!</definedName>
    <definedName name="DATA">'Grade 10'!$C$7:$C$89,'Grade 10'!$H$7:$H$89,'Grade 10'!$K$7:$M$89,'Grade 10'!#REF!</definedName>
  </definedNames>
  <calcPr calcId="191029"/>
</workbook>
</file>

<file path=xl/calcChain.xml><?xml version="1.0" encoding="utf-8"?>
<calcChain xmlns="http://schemas.openxmlformats.org/spreadsheetml/2006/main">
  <c r="Q46" i="17" l="1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U81" i="8"/>
  <c r="V81" i="8" s="1"/>
  <c r="S81" i="8"/>
  <c r="R81" i="8"/>
  <c r="P81" i="8"/>
  <c r="W81" i="8" s="1"/>
  <c r="X81" i="8" s="1"/>
  <c r="N81" i="8"/>
  <c r="O81" i="8" s="1"/>
  <c r="I81" i="8"/>
  <c r="J81" i="8" s="1"/>
  <c r="E81" i="8"/>
  <c r="F81" i="8" s="1"/>
  <c r="U80" i="8"/>
  <c r="V80" i="8" s="1"/>
  <c r="S80" i="8"/>
  <c r="R80" i="8" s="1"/>
  <c r="W80" i="8" s="1"/>
  <c r="X80" i="8" s="1"/>
  <c r="P80" i="8"/>
  <c r="Q80" i="8" s="1"/>
  <c r="N80" i="8"/>
  <c r="O80" i="8" s="1"/>
  <c r="I80" i="8"/>
  <c r="J80" i="8" s="1"/>
  <c r="E80" i="8"/>
  <c r="F80" i="8" s="1"/>
  <c r="U79" i="8"/>
  <c r="V79" i="8" s="1"/>
  <c r="S79" i="8"/>
  <c r="R79" i="8"/>
  <c r="W79" i="8" s="1"/>
  <c r="X79" i="8" s="1"/>
  <c r="P79" i="8"/>
  <c r="Q79" i="8" s="1"/>
  <c r="N79" i="8"/>
  <c r="O79" i="8" s="1"/>
  <c r="I79" i="8"/>
  <c r="J79" i="8" s="1"/>
  <c r="E79" i="8"/>
  <c r="F79" i="8" s="1"/>
  <c r="U78" i="8"/>
  <c r="V78" i="8" s="1"/>
  <c r="S78" i="8"/>
  <c r="R78" i="8"/>
  <c r="P78" i="8"/>
  <c r="Q78" i="8" s="1"/>
  <c r="N78" i="8"/>
  <c r="O78" i="8" s="1"/>
  <c r="I78" i="8"/>
  <c r="J78" i="8" s="1"/>
  <c r="E78" i="8"/>
  <c r="F78" i="8" s="1"/>
  <c r="W77" i="8"/>
  <c r="X77" i="8" s="1"/>
  <c r="U77" i="8"/>
  <c r="V77" i="8" s="1"/>
  <c r="S77" i="8"/>
  <c r="R77" i="8"/>
  <c r="P77" i="8"/>
  <c r="Q77" i="8" s="1"/>
  <c r="N77" i="8"/>
  <c r="O77" i="8" s="1"/>
  <c r="I77" i="8"/>
  <c r="J77" i="8" s="1"/>
  <c r="E77" i="8"/>
  <c r="F77" i="8" s="1"/>
  <c r="W76" i="8"/>
  <c r="X76" i="8" s="1"/>
  <c r="U76" i="8"/>
  <c r="V76" i="8" s="1"/>
  <c r="S76" i="8"/>
  <c r="R76" i="8"/>
  <c r="P76" i="8"/>
  <c r="Q76" i="8" s="1"/>
  <c r="N76" i="8"/>
  <c r="O76" i="8" s="1"/>
  <c r="I76" i="8"/>
  <c r="J76" i="8" s="1"/>
  <c r="E76" i="8"/>
  <c r="F76" i="8" s="1"/>
  <c r="U75" i="8"/>
  <c r="V75" i="8" s="1"/>
  <c r="S75" i="8"/>
  <c r="R75" i="8"/>
  <c r="W75" i="8" s="1"/>
  <c r="X75" i="8" s="1"/>
  <c r="P75" i="8"/>
  <c r="Q75" i="8" s="1"/>
  <c r="N75" i="8"/>
  <c r="O75" i="8" s="1"/>
  <c r="I75" i="8"/>
  <c r="J75" i="8" s="1"/>
  <c r="E75" i="8"/>
  <c r="F75" i="8" s="1"/>
  <c r="U74" i="8"/>
  <c r="V74" i="8" s="1"/>
  <c r="S74" i="8"/>
  <c r="R74" i="8"/>
  <c r="P74" i="8"/>
  <c r="Q74" i="8" s="1"/>
  <c r="N74" i="8"/>
  <c r="O74" i="8" s="1"/>
  <c r="I74" i="8"/>
  <c r="J74" i="8" s="1"/>
  <c r="E74" i="8"/>
  <c r="F74" i="8" s="1"/>
  <c r="W73" i="8"/>
  <c r="X73" i="8" s="1"/>
  <c r="U73" i="8"/>
  <c r="V73" i="8" s="1"/>
  <c r="S73" i="8"/>
  <c r="R73" i="8"/>
  <c r="P73" i="8"/>
  <c r="Q73" i="8" s="1"/>
  <c r="N73" i="8"/>
  <c r="O73" i="8" s="1"/>
  <c r="I73" i="8"/>
  <c r="J73" i="8" s="1"/>
  <c r="E73" i="8"/>
  <c r="F73" i="8" s="1"/>
  <c r="W72" i="8"/>
  <c r="X72" i="8" s="1"/>
  <c r="U72" i="8"/>
  <c r="V72" i="8" s="1"/>
  <c r="S72" i="8"/>
  <c r="R72" i="8"/>
  <c r="P72" i="8"/>
  <c r="Q72" i="8" s="1"/>
  <c r="N72" i="8"/>
  <c r="O72" i="8" s="1"/>
  <c r="I72" i="8"/>
  <c r="J72" i="8" s="1"/>
  <c r="E72" i="8"/>
  <c r="F72" i="8" s="1"/>
  <c r="U71" i="8"/>
  <c r="V71" i="8" s="1"/>
  <c r="S71" i="8"/>
  <c r="R71" i="8"/>
  <c r="W71" i="8" s="1"/>
  <c r="X71" i="8" s="1"/>
  <c r="P71" i="8"/>
  <c r="Q71" i="8" s="1"/>
  <c r="N71" i="8"/>
  <c r="O71" i="8" s="1"/>
  <c r="I71" i="8"/>
  <c r="J71" i="8" s="1"/>
  <c r="E71" i="8"/>
  <c r="F71" i="8" s="1"/>
  <c r="U70" i="8"/>
  <c r="V70" i="8" s="1"/>
  <c r="S70" i="8"/>
  <c r="R70" i="8"/>
  <c r="P70" i="8"/>
  <c r="Q70" i="8" s="1"/>
  <c r="N70" i="8"/>
  <c r="O70" i="8" s="1"/>
  <c r="I70" i="8"/>
  <c r="J70" i="8" s="1"/>
  <c r="E70" i="8"/>
  <c r="F70" i="8" s="1"/>
  <c r="U33" i="16"/>
  <c r="V33" i="16" s="1"/>
  <c r="S33" i="16"/>
  <c r="R33" i="16"/>
  <c r="P33" i="16"/>
  <c r="W33" i="16" s="1"/>
  <c r="X33" i="16" s="1"/>
  <c r="O33" i="16"/>
  <c r="N33" i="16"/>
  <c r="I33" i="16"/>
  <c r="J33" i="16" s="1"/>
  <c r="E33" i="16"/>
  <c r="F33" i="16" s="1"/>
  <c r="W32" i="16"/>
  <c r="X32" i="16" s="1"/>
  <c r="V32" i="16"/>
  <c r="U32" i="16"/>
  <c r="S32" i="16"/>
  <c r="R32" i="16"/>
  <c r="P32" i="16"/>
  <c r="Q32" i="16" s="1"/>
  <c r="N32" i="16"/>
  <c r="O32" i="16" s="1"/>
  <c r="J32" i="16"/>
  <c r="I32" i="16"/>
  <c r="E32" i="16"/>
  <c r="F32" i="16" s="1"/>
  <c r="U31" i="16"/>
  <c r="V31" i="16" s="1"/>
  <c r="S31" i="16"/>
  <c r="R31" i="16" s="1"/>
  <c r="W31" i="16" s="1"/>
  <c r="X31" i="16" s="1"/>
  <c r="P31" i="16"/>
  <c r="Q31" i="16" s="1"/>
  <c r="N31" i="16"/>
  <c r="O31" i="16" s="1"/>
  <c r="I31" i="16"/>
  <c r="J31" i="16" s="1"/>
  <c r="F31" i="16"/>
  <c r="E31" i="16"/>
  <c r="U48" i="16"/>
  <c r="V48" i="16" s="1"/>
  <c r="S48" i="16"/>
  <c r="R48" i="16" s="1"/>
  <c r="W48" i="16" s="1"/>
  <c r="X48" i="16" s="1"/>
  <c r="P48" i="16"/>
  <c r="Q48" i="16" s="1"/>
  <c r="N48" i="16"/>
  <c r="O48" i="16" s="1"/>
  <c r="I48" i="16"/>
  <c r="J48" i="16" s="1"/>
  <c r="E48" i="16"/>
  <c r="F48" i="16" s="1"/>
  <c r="U47" i="16"/>
  <c r="V47" i="16" s="1"/>
  <c r="S47" i="16"/>
  <c r="R47" i="16" s="1"/>
  <c r="W47" i="16" s="1"/>
  <c r="X47" i="16" s="1"/>
  <c r="Q47" i="16"/>
  <c r="P47" i="16"/>
  <c r="N47" i="16"/>
  <c r="O47" i="16" s="1"/>
  <c r="I47" i="16"/>
  <c r="J47" i="16" s="1"/>
  <c r="E47" i="16"/>
  <c r="F47" i="16" s="1"/>
  <c r="U46" i="16"/>
  <c r="V46" i="16" s="1"/>
  <c r="S46" i="16"/>
  <c r="R46" i="16" s="1"/>
  <c r="P46" i="16"/>
  <c r="Q46" i="16" s="1"/>
  <c r="O46" i="16"/>
  <c r="N46" i="16"/>
  <c r="I46" i="16"/>
  <c r="J46" i="16" s="1"/>
  <c r="E46" i="16"/>
  <c r="F46" i="16" s="1"/>
  <c r="U45" i="16"/>
  <c r="V45" i="16" s="1"/>
  <c r="S45" i="16"/>
  <c r="R45" i="16" s="1"/>
  <c r="P45" i="16"/>
  <c r="Q45" i="16" s="1"/>
  <c r="N45" i="16"/>
  <c r="O45" i="16" s="1"/>
  <c r="I45" i="16"/>
  <c r="J45" i="16" s="1"/>
  <c r="E45" i="16"/>
  <c r="F45" i="16" s="1"/>
  <c r="U44" i="16"/>
  <c r="V44" i="16" s="1"/>
  <c r="S44" i="16"/>
  <c r="R44" i="16" s="1"/>
  <c r="W44" i="16" s="1"/>
  <c r="X44" i="16" s="1"/>
  <c r="P44" i="16"/>
  <c r="Q44" i="16" s="1"/>
  <c r="N44" i="16"/>
  <c r="O44" i="16" s="1"/>
  <c r="I44" i="16"/>
  <c r="J44" i="16" s="1"/>
  <c r="E44" i="16"/>
  <c r="F44" i="16" s="1"/>
  <c r="U43" i="16"/>
  <c r="V43" i="16" s="1"/>
  <c r="S43" i="16"/>
  <c r="R43" i="16" s="1"/>
  <c r="W43" i="16" s="1"/>
  <c r="X43" i="16" s="1"/>
  <c r="P43" i="16"/>
  <c r="Q43" i="16" s="1"/>
  <c r="N43" i="16"/>
  <c r="O43" i="16" s="1"/>
  <c r="I43" i="16"/>
  <c r="J43" i="16" s="1"/>
  <c r="E43" i="16"/>
  <c r="F43" i="16" s="1"/>
  <c r="U42" i="16"/>
  <c r="V42" i="16" s="1"/>
  <c r="S42" i="16"/>
  <c r="R42" i="16" s="1"/>
  <c r="P42" i="16"/>
  <c r="Q42" i="16" s="1"/>
  <c r="N42" i="16"/>
  <c r="O42" i="16" s="1"/>
  <c r="I42" i="16"/>
  <c r="J42" i="16" s="1"/>
  <c r="E42" i="16"/>
  <c r="F42" i="16" s="1"/>
  <c r="U41" i="16"/>
  <c r="V41" i="16" s="1"/>
  <c r="S41" i="16"/>
  <c r="R41" i="16" s="1"/>
  <c r="P41" i="16"/>
  <c r="Q41" i="16" s="1"/>
  <c r="N41" i="16"/>
  <c r="O41" i="16" s="1"/>
  <c r="I41" i="16"/>
  <c r="J41" i="16" s="1"/>
  <c r="E41" i="16"/>
  <c r="F41" i="16" s="1"/>
  <c r="I56" i="16"/>
  <c r="I55" i="16"/>
  <c r="I54" i="16"/>
  <c r="I53" i="16"/>
  <c r="I52" i="16"/>
  <c r="I51" i="16"/>
  <c r="I50" i="16"/>
  <c r="I49" i="16"/>
  <c r="I40" i="16"/>
  <c r="I39" i="16"/>
  <c r="I38" i="16"/>
  <c r="I37" i="16"/>
  <c r="I36" i="16"/>
  <c r="I35" i="16"/>
  <c r="I34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89" i="8"/>
  <c r="I88" i="8"/>
  <c r="I87" i="8"/>
  <c r="I86" i="8"/>
  <c r="I85" i="8"/>
  <c r="I84" i="8"/>
  <c r="I83" i="8"/>
  <c r="I82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J55" i="8" s="1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U57" i="8"/>
  <c r="V57" i="8" s="1"/>
  <c r="S57" i="8"/>
  <c r="R57" i="8"/>
  <c r="P57" i="8"/>
  <c r="N57" i="8"/>
  <c r="O57" i="8" s="1"/>
  <c r="J57" i="8"/>
  <c r="E57" i="8"/>
  <c r="F57" i="8" s="1"/>
  <c r="U56" i="8"/>
  <c r="V56" i="8" s="1"/>
  <c r="S56" i="8"/>
  <c r="R56" i="8" s="1"/>
  <c r="P56" i="8"/>
  <c r="Q56" i="8" s="1"/>
  <c r="N56" i="8"/>
  <c r="O56" i="8" s="1"/>
  <c r="J56" i="8"/>
  <c r="E56" i="8"/>
  <c r="F56" i="8" s="1"/>
  <c r="U55" i="8"/>
  <c r="V55" i="8" s="1"/>
  <c r="S55" i="8"/>
  <c r="R55" i="8"/>
  <c r="P55" i="8"/>
  <c r="Q55" i="8" s="1"/>
  <c r="N55" i="8"/>
  <c r="O55" i="8" s="1"/>
  <c r="E55" i="8"/>
  <c r="F55" i="8" s="1"/>
  <c r="U54" i="8"/>
  <c r="V54" i="8" s="1"/>
  <c r="S54" i="8"/>
  <c r="R54" i="8" s="1"/>
  <c r="P54" i="8"/>
  <c r="Q54" i="8" s="1"/>
  <c r="N54" i="8"/>
  <c r="O54" i="8" s="1"/>
  <c r="J54" i="8"/>
  <c r="E54" i="8"/>
  <c r="F54" i="8" s="1"/>
  <c r="U53" i="8"/>
  <c r="V53" i="8" s="1"/>
  <c r="S53" i="8"/>
  <c r="R53" i="8" s="1"/>
  <c r="P53" i="8"/>
  <c r="Q53" i="8" s="1"/>
  <c r="N53" i="8"/>
  <c r="O53" i="8" s="1"/>
  <c r="J53" i="8"/>
  <c r="E53" i="8"/>
  <c r="F53" i="8" s="1"/>
  <c r="U52" i="8"/>
  <c r="V52" i="8" s="1"/>
  <c r="S52" i="8"/>
  <c r="R52" i="8"/>
  <c r="P52" i="8"/>
  <c r="Q52" i="8" s="1"/>
  <c r="N52" i="8"/>
  <c r="O52" i="8" s="1"/>
  <c r="J52" i="8"/>
  <c r="E52" i="8"/>
  <c r="F52" i="8" s="1"/>
  <c r="U51" i="8"/>
  <c r="V51" i="8" s="1"/>
  <c r="S51" i="8"/>
  <c r="R51" i="8" s="1"/>
  <c r="P51" i="8"/>
  <c r="Q51" i="8" s="1"/>
  <c r="N51" i="8"/>
  <c r="O51" i="8" s="1"/>
  <c r="J51" i="8"/>
  <c r="E51" i="8"/>
  <c r="F51" i="8" s="1"/>
  <c r="U50" i="8"/>
  <c r="V50" i="8" s="1"/>
  <c r="S50" i="8"/>
  <c r="R50" i="8" s="1"/>
  <c r="P50" i="8"/>
  <c r="Q50" i="8" s="1"/>
  <c r="N50" i="8"/>
  <c r="O50" i="8" s="1"/>
  <c r="J50" i="8"/>
  <c r="E50" i="8"/>
  <c r="F50" i="8" s="1"/>
  <c r="U49" i="8"/>
  <c r="V49" i="8" s="1"/>
  <c r="S49" i="8"/>
  <c r="R49" i="8" s="1"/>
  <c r="P49" i="8"/>
  <c r="Q49" i="8" s="1"/>
  <c r="N49" i="8"/>
  <c r="O49" i="8" s="1"/>
  <c r="J49" i="8"/>
  <c r="E49" i="8"/>
  <c r="F49" i="8" s="1"/>
  <c r="U48" i="8"/>
  <c r="V48" i="8" s="1"/>
  <c r="S48" i="8"/>
  <c r="R48" i="8"/>
  <c r="P48" i="8"/>
  <c r="Q48" i="8" s="1"/>
  <c r="N48" i="8"/>
  <c r="O48" i="8" s="1"/>
  <c r="J48" i="8"/>
  <c r="E48" i="8"/>
  <c r="F48" i="8" s="1"/>
  <c r="U47" i="8"/>
  <c r="V47" i="8" s="1"/>
  <c r="S47" i="8"/>
  <c r="R47" i="8"/>
  <c r="P47" i="8"/>
  <c r="Q47" i="8" s="1"/>
  <c r="N47" i="8"/>
  <c r="O47" i="8" s="1"/>
  <c r="J47" i="8"/>
  <c r="E47" i="8"/>
  <c r="F47" i="8" s="1"/>
  <c r="U46" i="8"/>
  <c r="V46" i="8" s="1"/>
  <c r="S46" i="8"/>
  <c r="R46" i="8"/>
  <c r="P46" i="8"/>
  <c r="Q46" i="8" s="1"/>
  <c r="N46" i="8"/>
  <c r="O46" i="8" s="1"/>
  <c r="J46" i="8"/>
  <c r="E46" i="8"/>
  <c r="F46" i="8" s="1"/>
  <c r="U45" i="8"/>
  <c r="V45" i="8" s="1"/>
  <c r="S45" i="8"/>
  <c r="R45" i="8" s="1"/>
  <c r="W45" i="8" s="1"/>
  <c r="X45" i="8" s="1"/>
  <c r="P45" i="8"/>
  <c r="Q45" i="8" s="1"/>
  <c r="N45" i="8"/>
  <c r="O45" i="8" s="1"/>
  <c r="J45" i="8"/>
  <c r="E45" i="8"/>
  <c r="F45" i="8" s="1"/>
  <c r="U44" i="8"/>
  <c r="V44" i="8" s="1"/>
  <c r="S44" i="8"/>
  <c r="R44" i="8" s="1"/>
  <c r="P44" i="8"/>
  <c r="Q44" i="8" s="1"/>
  <c r="N44" i="8"/>
  <c r="O44" i="8" s="1"/>
  <c r="J44" i="8"/>
  <c r="E44" i="8"/>
  <c r="F44" i="8" s="1"/>
  <c r="U43" i="8"/>
  <c r="V43" i="8" s="1"/>
  <c r="S43" i="8"/>
  <c r="R43" i="8" s="1"/>
  <c r="P43" i="8"/>
  <c r="Q43" i="8" s="1"/>
  <c r="N43" i="8"/>
  <c r="O43" i="8" s="1"/>
  <c r="J43" i="8"/>
  <c r="E43" i="8"/>
  <c r="F43" i="8" s="1"/>
  <c r="U61" i="8"/>
  <c r="V61" i="8" s="1"/>
  <c r="S61" i="8"/>
  <c r="R61" i="8" s="1"/>
  <c r="P61" i="8"/>
  <c r="Q61" i="8" s="1"/>
  <c r="N61" i="8"/>
  <c r="O61" i="8" s="1"/>
  <c r="J61" i="8"/>
  <c r="E61" i="8"/>
  <c r="F61" i="8" s="1"/>
  <c r="U60" i="8"/>
  <c r="V60" i="8" s="1"/>
  <c r="S60" i="8"/>
  <c r="R60" i="8" s="1"/>
  <c r="P60" i="8"/>
  <c r="Q60" i="8" s="1"/>
  <c r="N60" i="8"/>
  <c r="O60" i="8" s="1"/>
  <c r="J60" i="8"/>
  <c r="E60" i="8"/>
  <c r="F60" i="8" s="1"/>
  <c r="U59" i="8"/>
  <c r="V59" i="8" s="1"/>
  <c r="S59" i="8"/>
  <c r="R59" i="8" s="1"/>
  <c r="P59" i="8"/>
  <c r="Q59" i="8" s="1"/>
  <c r="N59" i="8"/>
  <c r="O59" i="8" s="1"/>
  <c r="J59" i="8"/>
  <c r="E59" i="8"/>
  <c r="F59" i="8" s="1"/>
  <c r="U58" i="8"/>
  <c r="V58" i="8" s="1"/>
  <c r="S58" i="8"/>
  <c r="R58" i="8" s="1"/>
  <c r="P58" i="8"/>
  <c r="Q58" i="8" s="1"/>
  <c r="N58" i="8"/>
  <c r="O58" i="8" s="1"/>
  <c r="J58" i="8"/>
  <c r="E58" i="8"/>
  <c r="F58" i="8" s="1"/>
  <c r="U42" i="8"/>
  <c r="V42" i="8" s="1"/>
  <c r="S42" i="8"/>
  <c r="R42" i="8" s="1"/>
  <c r="P42" i="8"/>
  <c r="Q42" i="8" s="1"/>
  <c r="N42" i="8"/>
  <c r="O42" i="8" s="1"/>
  <c r="J42" i="8"/>
  <c r="E42" i="8"/>
  <c r="F42" i="8" s="1"/>
  <c r="U41" i="8"/>
  <c r="V41" i="8" s="1"/>
  <c r="S41" i="8"/>
  <c r="R41" i="8" s="1"/>
  <c r="P41" i="8"/>
  <c r="Q41" i="8" s="1"/>
  <c r="N41" i="8"/>
  <c r="O41" i="8" s="1"/>
  <c r="J41" i="8"/>
  <c r="E41" i="8"/>
  <c r="F41" i="8" s="1"/>
  <c r="U40" i="8"/>
  <c r="V40" i="8" s="1"/>
  <c r="S40" i="8"/>
  <c r="R40" i="8" s="1"/>
  <c r="P40" i="8"/>
  <c r="Q40" i="8" s="1"/>
  <c r="N40" i="8"/>
  <c r="O40" i="8" s="1"/>
  <c r="J40" i="8"/>
  <c r="E40" i="8"/>
  <c r="F40" i="8" s="1"/>
  <c r="U39" i="8"/>
  <c r="V39" i="8" s="1"/>
  <c r="S39" i="8"/>
  <c r="R39" i="8" s="1"/>
  <c r="P39" i="8"/>
  <c r="Q39" i="8" s="1"/>
  <c r="N39" i="8"/>
  <c r="O39" i="8" s="1"/>
  <c r="J39" i="8"/>
  <c r="E39" i="8"/>
  <c r="F39" i="8" s="1"/>
  <c r="U38" i="8"/>
  <c r="V38" i="8" s="1"/>
  <c r="S38" i="8"/>
  <c r="R38" i="8" s="1"/>
  <c r="P38" i="8"/>
  <c r="Q38" i="8" s="1"/>
  <c r="N38" i="8"/>
  <c r="O38" i="8" s="1"/>
  <c r="J38" i="8"/>
  <c r="E38" i="8"/>
  <c r="F38" i="8" s="1"/>
  <c r="U37" i="8"/>
  <c r="V37" i="8" s="1"/>
  <c r="S37" i="8"/>
  <c r="R37" i="8" s="1"/>
  <c r="P37" i="8"/>
  <c r="Q37" i="8" s="1"/>
  <c r="N37" i="8"/>
  <c r="O37" i="8" s="1"/>
  <c r="J37" i="8"/>
  <c r="E37" i="8"/>
  <c r="F37" i="8" s="1"/>
  <c r="U36" i="8"/>
  <c r="V36" i="8" s="1"/>
  <c r="S36" i="8"/>
  <c r="R36" i="8" s="1"/>
  <c r="P36" i="8"/>
  <c r="Q36" i="8" s="1"/>
  <c r="N36" i="8"/>
  <c r="O36" i="8" s="1"/>
  <c r="J36" i="8"/>
  <c r="E36" i="8"/>
  <c r="F36" i="8" s="1"/>
  <c r="U35" i="8"/>
  <c r="V35" i="8" s="1"/>
  <c r="S35" i="8"/>
  <c r="R35" i="8" s="1"/>
  <c r="P35" i="8"/>
  <c r="Q35" i="8" s="1"/>
  <c r="N35" i="8"/>
  <c r="O35" i="8" s="1"/>
  <c r="J35" i="8"/>
  <c r="E35" i="8"/>
  <c r="F35" i="8" s="1"/>
  <c r="U34" i="8"/>
  <c r="V34" i="8" s="1"/>
  <c r="S34" i="8"/>
  <c r="R34" i="8" s="1"/>
  <c r="P34" i="8"/>
  <c r="N34" i="8"/>
  <c r="O34" i="8" s="1"/>
  <c r="J34" i="8"/>
  <c r="E34" i="8"/>
  <c r="F34" i="8" s="1"/>
  <c r="U33" i="8"/>
  <c r="V33" i="8" s="1"/>
  <c r="S33" i="8"/>
  <c r="R33" i="8" s="1"/>
  <c r="P33" i="8"/>
  <c r="N33" i="8"/>
  <c r="O33" i="8" s="1"/>
  <c r="J33" i="8"/>
  <c r="E33" i="8"/>
  <c r="F33" i="8" s="1"/>
  <c r="U32" i="8"/>
  <c r="V32" i="8" s="1"/>
  <c r="S32" i="8"/>
  <c r="R32" i="8" s="1"/>
  <c r="P32" i="8"/>
  <c r="Q32" i="8" s="1"/>
  <c r="N32" i="8"/>
  <c r="O32" i="8" s="1"/>
  <c r="J32" i="8"/>
  <c r="E32" i="8"/>
  <c r="F32" i="8" s="1"/>
  <c r="U31" i="8"/>
  <c r="V31" i="8" s="1"/>
  <c r="S31" i="8"/>
  <c r="R31" i="8" s="1"/>
  <c r="P31" i="8"/>
  <c r="N31" i="8"/>
  <c r="O31" i="8" s="1"/>
  <c r="J31" i="8"/>
  <c r="E31" i="8"/>
  <c r="F31" i="8" s="1"/>
  <c r="U30" i="8"/>
  <c r="V30" i="8" s="1"/>
  <c r="S30" i="8"/>
  <c r="R30" i="8" s="1"/>
  <c r="P30" i="8"/>
  <c r="N30" i="8"/>
  <c r="O30" i="8" s="1"/>
  <c r="J30" i="8"/>
  <c r="E30" i="8"/>
  <c r="F30" i="8" s="1"/>
  <c r="U29" i="8"/>
  <c r="V29" i="8" s="1"/>
  <c r="S29" i="8"/>
  <c r="R29" i="8" s="1"/>
  <c r="P29" i="8"/>
  <c r="N29" i="8"/>
  <c r="O29" i="8" s="1"/>
  <c r="J29" i="8"/>
  <c r="E29" i="8"/>
  <c r="F29" i="8" s="1"/>
  <c r="U28" i="8"/>
  <c r="V28" i="8" s="1"/>
  <c r="S28" i="8"/>
  <c r="R28" i="8" s="1"/>
  <c r="P28" i="8"/>
  <c r="Q28" i="8" s="1"/>
  <c r="N28" i="8"/>
  <c r="O28" i="8" s="1"/>
  <c r="J28" i="8"/>
  <c r="E28" i="8"/>
  <c r="F28" i="8" s="1"/>
  <c r="U27" i="8"/>
  <c r="V27" i="8" s="1"/>
  <c r="S27" i="8"/>
  <c r="R27" i="8" s="1"/>
  <c r="P27" i="8"/>
  <c r="N27" i="8"/>
  <c r="O27" i="8" s="1"/>
  <c r="J27" i="8"/>
  <c r="E27" i="8"/>
  <c r="F27" i="8" s="1"/>
  <c r="U26" i="8"/>
  <c r="V26" i="8" s="1"/>
  <c r="S26" i="8"/>
  <c r="R26" i="8" s="1"/>
  <c r="P26" i="8"/>
  <c r="N26" i="8"/>
  <c r="O26" i="8" s="1"/>
  <c r="J26" i="8"/>
  <c r="E26" i="8"/>
  <c r="F26" i="8" s="1"/>
  <c r="P56" i="16"/>
  <c r="Q56" i="16" s="1"/>
  <c r="P55" i="16"/>
  <c r="Q55" i="16" s="1"/>
  <c r="P54" i="16"/>
  <c r="Q54" i="16" s="1"/>
  <c r="P53" i="16"/>
  <c r="Q53" i="16" s="1"/>
  <c r="P52" i="16"/>
  <c r="Q52" i="16" s="1"/>
  <c r="P51" i="16"/>
  <c r="Q51" i="16" s="1"/>
  <c r="P50" i="16"/>
  <c r="Q50" i="16" s="1"/>
  <c r="P49" i="16"/>
  <c r="Q49" i="16" s="1"/>
  <c r="P40" i="16"/>
  <c r="Q40" i="16" s="1"/>
  <c r="P39" i="16"/>
  <c r="Q39" i="16" s="1"/>
  <c r="P38" i="16"/>
  <c r="Q38" i="16" s="1"/>
  <c r="P37" i="16"/>
  <c r="Q37" i="16" s="1"/>
  <c r="P36" i="16"/>
  <c r="Q36" i="16" s="1"/>
  <c r="P35" i="16"/>
  <c r="Q35" i="16" s="1"/>
  <c r="P34" i="16"/>
  <c r="Q34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22" i="16"/>
  <c r="Q22" i="16" s="1"/>
  <c r="P21" i="16"/>
  <c r="Q21" i="16" s="1"/>
  <c r="P20" i="16"/>
  <c r="Q20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7" i="16"/>
  <c r="P89" i="8"/>
  <c r="Q89" i="8" s="1"/>
  <c r="P88" i="8"/>
  <c r="Q88" i="8" s="1"/>
  <c r="P87" i="8"/>
  <c r="Q87" i="8" s="1"/>
  <c r="P86" i="8"/>
  <c r="Q86" i="8" s="1"/>
  <c r="P85" i="8"/>
  <c r="Q85" i="8" s="1"/>
  <c r="P84" i="8"/>
  <c r="Q84" i="8" s="1"/>
  <c r="P83" i="8"/>
  <c r="Q83" i="8" s="1"/>
  <c r="P82" i="8"/>
  <c r="Q82" i="8" s="1"/>
  <c r="P69" i="8"/>
  <c r="Q69" i="8" s="1"/>
  <c r="P68" i="8"/>
  <c r="Q68" i="8" s="1"/>
  <c r="P67" i="8"/>
  <c r="Q67" i="8" s="1"/>
  <c r="P66" i="8"/>
  <c r="Q66" i="8" s="1"/>
  <c r="P65" i="8"/>
  <c r="Q65" i="8" s="1"/>
  <c r="P64" i="8"/>
  <c r="Q64" i="8" s="1"/>
  <c r="P63" i="8"/>
  <c r="Q63" i="8" s="1"/>
  <c r="P62" i="8"/>
  <c r="Q62" i="8" s="1"/>
  <c r="P25" i="8"/>
  <c r="Q25" i="8" s="1"/>
  <c r="P24" i="8"/>
  <c r="Q24" i="8" s="1"/>
  <c r="P23" i="8"/>
  <c r="Q23" i="8" s="1"/>
  <c r="P22" i="8"/>
  <c r="Q22" i="8" s="1"/>
  <c r="P21" i="8"/>
  <c r="Q21" i="8" s="1"/>
  <c r="P20" i="8"/>
  <c r="Q20" i="8" s="1"/>
  <c r="P19" i="8"/>
  <c r="Q19" i="8" s="1"/>
  <c r="P18" i="8"/>
  <c r="Q18" i="8" s="1"/>
  <c r="P17" i="8"/>
  <c r="Q17" i="8" s="1"/>
  <c r="P16" i="8"/>
  <c r="Q16" i="8" s="1"/>
  <c r="P15" i="8"/>
  <c r="Q15" i="8" s="1"/>
  <c r="P14" i="8"/>
  <c r="Q14" i="8" s="1"/>
  <c r="P13" i="8"/>
  <c r="Q13" i="8" s="1"/>
  <c r="P12" i="8"/>
  <c r="Q12" i="8" s="1"/>
  <c r="P11" i="8"/>
  <c r="Q11" i="8" s="1"/>
  <c r="P10" i="8"/>
  <c r="Q10" i="8" s="1"/>
  <c r="P9" i="8"/>
  <c r="Q9" i="8" s="1"/>
  <c r="P8" i="8"/>
  <c r="Q8" i="8" s="1"/>
  <c r="P7" i="8"/>
  <c r="M48" i="17"/>
  <c r="L48" i="17"/>
  <c r="K48" i="17"/>
  <c r="H48" i="17"/>
  <c r="G48" i="17"/>
  <c r="D48" i="17"/>
  <c r="C48" i="17"/>
  <c r="C91" i="8"/>
  <c r="T58" i="16"/>
  <c r="M58" i="16"/>
  <c r="L58" i="16"/>
  <c r="K58" i="16"/>
  <c r="H58" i="16"/>
  <c r="G58" i="16"/>
  <c r="D58" i="16"/>
  <c r="C58" i="16"/>
  <c r="H19" i="20"/>
  <c r="H11" i="20"/>
  <c r="H3" i="20"/>
  <c r="H35" i="19"/>
  <c r="H27" i="19"/>
  <c r="H11" i="19"/>
  <c r="H3" i="19"/>
  <c r="J34" i="19"/>
  <c r="H37" i="19" s="1"/>
  <c r="I34" i="19"/>
  <c r="H34" i="19"/>
  <c r="G34" i="19"/>
  <c r="F34" i="19"/>
  <c r="E34" i="19"/>
  <c r="D34" i="19"/>
  <c r="H19" i="19"/>
  <c r="C2" i="20"/>
  <c r="C26" i="19"/>
  <c r="C18" i="19"/>
  <c r="C10" i="19"/>
  <c r="C2" i="19"/>
  <c r="H35" i="18"/>
  <c r="H27" i="18"/>
  <c r="H19" i="18"/>
  <c r="H11" i="18"/>
  <c r="C26" i="18"/>
  <c r="C18" i="18"/>
  <c r="C10" i="18"/>
  <c r="C2" i="18"/>
  <c r="H3" i="18"/>
  <c r="Q81" i="8" l="1"/>
  <c r="W70" i="8"/>
  <c r="X70" i="8" s="1"/>
  <c r="W74" i="8"/>
  <c r="X74" i="8" s="1"/>
  <c r="W78" i="8"/>
  <c r="X78" i="8" s="1"/>
  <c r="W53" i="8"/>
  <c r="X53" i="8" s="1"/>
  <c r="W57" i="8"/>
  <c r="X57" i="8" s="1"/>
  <c r="W46" i="8"/>
  <c r="X46" i="8" s="1"/>
  <c r="W47" i="8"/>
  <c r="X47" i="8" s="1"/>
  <c r="W43" i="8"/>
  <c r="X43" i="8" s="1"/>
  <c r="W49" i="8"/>
  <c r="X49" i="8" s="1"/>
  <c r="Q33" i="16"/>
  <c r="W42" i="16"/>
  <c r="X42" i="16" s="1"/>
  <c r="W46" i="16"/>
  <c r="X46" i="16" s="1"/>
  <c r="W41" i="16"/>
  <c r="X41" i="16" s="1"/>
  <c r="W45" i="16"/>
  <c r="X45" i="16" s="1"/>
  <c r="W55" i="8"/>
  <c r="X55" i="8" s="1"/>
  <c r="W27" i="8"/>
  <c r="X27" i="8" s="1"/>
  <c r="W51" i="8"/>
  <c r="X51" i="8" s="1"/>
  <c r="W44" i="8"/>
  <c r="X44" i="8" s="1"/>
  <c r="W48" i="8"/>
  <c r="X48" i="8" s="1"/>
  <c r="W52" i="8"/>
  <c r="X52" i="8" s="1"/>
  <c r="W56" i="8"/>
  <c r="X56" i="8" s="1"/>
  <c r="Q57" i="8"/>
  <c r="W50" i="8"/>
  <c r="X50" i="8" s="1"/>
  <c r="W54" i="8"/>
  <c r="X54" i="8" s="1"/>
  <c r="W34" i="8"/>
  <c r="X34" i="8" s="1"/>
  <c r="W26" i="8"/>
  <c r="X26" i="8" s="1"/>
  <c r="Q26" i="8"/>
  <c r="W31" i="8"/>
  <c r="X31" i="8" s="1"/>
  <c r="Q34" i="8"/>
  <c r="W30" i="8"/>
  <c r="X30" i="8" s="1"/>
  <c r="Q31" i="8"/>
  <c r="W29" i="8"/>
  <c r="X29" i="8" s="1"/>
  <c r="Q7" i="16"/>
  <c r="Q29" i="8"/>
  <c r="W32" i="8"/>
  <c r="X32" i="8" s="1"/>
  <c r="Q27" i="8"/>
  <c r="Q30" i="8"/>
  <c r="W33" i="8"/>
  <c r="X33" i="8" s="1"/>
  <c r="W28" i="8"/>
  <c r="X28" i="8" s="1"/>
  <c r="Q33" i="8"/>
  <c r="W35" i="8"/>
  <c r="X35" i="8" s="1"/>
  <c r="W36" i="8"/>
  <c r="X36" i="8" s="1"/>
  <c r="W37" i="8"/>
  <c r="X37" i="8" s="1"/>
  <c r="W38" i="8"/>
  <c r="X38" i="8" s="1"/>
  <c r="W39" i="8"/>
  <c r="X39" i="8" s="1"/>
  <c r="W40" i="8"/>
  <c r="X40" i="8" s="1"/>
  <c r="W41" i="8"/>
  <c r="X41" i="8" s="1"/>
  <c r="W42" i="8"/>
  <c r="X42" i="8" s="1"/>
  <c r="W58" i="8"/>
  <c r="X58" i="8" s="1"/>
  <c r="W59" i="8"/>
  <c r="X59" i="8" s="1"/>
  <c r="W60" i="8"/>
  <c r="X60" i="8" s="1"/>
  <c r="W61" i="8"/>
  <c r="X61" i="8" s="1"/>
  <c r="Q7" i="8"/>
  <c r="H39" i="19"/>
  <c r="H36" i="19"/>
  <c r="H38" i="19" s="1"/>
  <c r="K34" i="19"/>
  <c r="T91" i="8" l="1"/>
  <c r="M91" i="8"/>
  <c r="L91" i="8"/>
  <c r="K91" i="8"/>
  <c r="H91" i="8"/>
  <c r="G91" i="8"/>
  <c r="D91" i="8"/>
  <c r="M47" i="17" l="1"/>
  <c r="L47" i="17"/>
  <c r="K47" i="17"/>
  <c r="H47" i="17"/>
  <c r="G47" i="17"/>
  <c r="D47" i="17"/>
  <c r="C47" i="17"/>
  <c r="S46" i="17"/>
  <c r="R46" i="17" s="1"/>
  <c r="N46" i="17"/>
  <c r="O46" i="17" s="1"/>
  <c r="I46" i="17"/>
  <c r="J46" i="17" s="1"/>
  <c r="E46" i="17"/>
  <c r="S45" i="17"/>
  <c r="R45" i="17" s="1"/>
  <c r="N45" i="17"/>
  <c r="O45" i="17" s="1"/>
  <c r="I45" i="17"/>
  <c r="J45" i="17" s="1"/>
  <c r="E45" i="17"/>
  <c r="F45" i="17" s="1"/>
  <c r="S44" i="17"/>
  <c r="R44" i="17" s="1"/>
  <c r="N44" i="17"/>
  <c r="O44" i="17" s="1"/>
  <c r="I44" i="17"/>
  <c r="J44" i="17" s="1"/>
  <c r="E44" i="17"/>
  <c r="S43" i="17"/>
  <c r="R43" i="17" s="1"/>
  <c r="N43" i="17"/>
  <c r="O43" i="17" s="1"/>
  <c r="I43" i="17"/>
  <c r="J43" i="17" s="1"/>
  <c r="E43" i="17"/>
  <c r="F43" i="17" s="1"/>
  <c r="S42" i="17"/>
  <c r="R42" i="17" s="1"/>
  <c r="N42" i="17"/>
  <c r="O42" i="17" s="1"/>
  <c r="I42" i="17"/>
  <c r="J42" i="17" s="1"/>
  <c r="E42" i="17"/>
  <c r="S41" i="17"/>
  <c r="R41" i="17"/>
  <c r="N41" i="17"/>
  <c r="O41" i="17" s="1"/>
  <c r="I41" i="17"/>
  <c r="J41" i="17" s="1"/>
  <c r="E41" i="17"/>
  <c r="F41" i="17" s="1"/>
  <c r="S40" i="17"/>
  <c r="R40" i="17" s="1"/>
  <c r="N40" i="17"/>
  <c r="O40" i="17" s="1"/>
  <c r="I40" i="17"/>
  <c r="J40" i="17" s="1"/>
  <c r="E40" i="17"/>
  <c r="S39" i="17"/>
  <c r="R39" i="17" s="1"/>
  <c r="N39" i="17"/>
  <c r="O39" i="17" s="1"/>
  <c r="I39" i="17"/>
  <c r="J39" i="17" s="1"/>
  <c r="E39" i="17"/>
  <c r="F39" i="17" s="1"/>
  <c r="S38" i="17"/>
  <c r="R38" i="17" s="1"/>
  <c r="N38" i="17"/>
  <c r="O38" i="17" s="1"/>
  <c r="I38" i="17"/>
  <c r="J38" i="17" s="1"/>
  <c r="E38" i="17"/>
  <c r="S37" i="17"/>
  <c r="R37" i="17" s="1"/>
  <c r="N37" i="17"/>
  <c r="O37" i="17" s="1"/>
  <c r="I37" i="17"/>
  <c r="J37" i="17" s="1"/>
  <c r="E37" i="17"/>
  <c r="F37" i="17" s="1"/>
  <c r="S36" i="17"/>
  <c r="R36" i="17" s="1"/>
  <c r="N36" i="17"/>
  <c r="O36" i="17" s="1"/>
  <c r="I36" i="17"/>
  <c r="J36" i="17" s="1"/>
  <c r="E36" i="17"/>
  <c r="S35" i="17"/>
  <c r="R35" i="17" s="1"/>
  <c r="N35" i="17"/>
  <c r="O35" i="17" s="1"/>
  <c r="I35" i="17"/>
  <c r="J35" i="17" s="1"/>
  <c r="E35" i="17"/>
  <c r="F35" i="17" s="1"/>
  <c r="S34" i="17"/>
  <c r="R34" i="17" s="1"/>
  <c r="N34" i="17"/>
  <c r="O34" i="17" s="1"/>
  <c r="I34" i="17"/>
  <c r="J34" i="17" s="1"/>
  <c r="E34" i="17"/>
  <c r="S33" i="17"/>
  <c r="R33" i="17" s="1"/>
  <c r="N33" i="17"/>
  <c r="O33" i="17" s="1"/>
  <c r="I33" i="17"/>
  <c r="J33" i="17" s="1"/>
  <c r="E33" i="17"/>
  <c r="F33" i="17" s="1"/>
  <c r="S32" i="17"/>
  <c r="R32" i="17" s="1"/>
  <c r="N32" i="17"/>
  <c r="O32" i="17" s="1"/>
  <c r="I32" i="17"/>
  <c r="J32" i="17" s="1"/>
  <c r="E32" i="17"/>
  <c r="S31" i="17"/>
  <c r="R31" i="17" s="1"/>
  <c r="N31" i="17"/>
  <c r="O31" i="17" s="1"/>
  <c r="I31" i="17"/>
  <c r="J31" i="17" s="1"/>
  <c r="E31" i="17"/>
  <c r="F31" i="17" s="1"/>
  <c r="S30" i="17"/>
  <c r="R30" i="17" s="1"/>
  <c r="N30" i="17"/>
  <c r="O30" i="17" s="1"/>
  <c r="I30" i="17"/>
  <c r="J30" i="17" s="1"/>
  <c r="E30" i="17"/>
  <c r="S29" i="17"/>
  <c r="R29" i="17" s="1"/>
  <c r="N29" i="17"/>
  <c r="O29" i="17" s="1"/>
  <c r="I29" i="17"/>
  <c r="J29" i="17" s="1"/>
  <c r="E29" i="17"/>
  <c r="F29" i="17" s="1"/>
  <c r="S28" i="17"/>
  <c r="R28" i="17" s="1"/>
  <c r="N28" i="17"/>
  <c r="O28" i="17" s="1"/>
  <c r="I28" i="17"/>
  <c r="J28" i="17" s="1"/>
  <c r="E28" i="17"/>
  <c r="S27" i="17"/>
  <c r="R27" i="17" s="1"/>
  <c r="N27" i="17"/>
  <c r="O27" i="17" s="1"/>
  <c r="I27" i="17"/>
  <c r="J27" i="17" s="1"/>
  <c r="E27" i="17"/>
  <c r="F27" i="17" s="1"/>
  <c r="S26" i="17"/>
  <c r="R26" i="17" s="1"/>
  <c r="N26" i="17"/>
  <c r="O26" i="17" s="1"/>
  <c r="I26" i="17"/>
  <c r="J26" i="17" s="1"/>
  <c r="E26" i="17"/>
  <c r="S25" i="17"/>
  <c r="R25" i="17" s="1"/>
  <c r="N25" i="17"/>
  <c r="O25" i="17" s="1"/>
  <c r="I25" i="17"/>
  <c r="J25" i="17" s="1"/>
  <c r="E25" i="17"/>
  <c r="F25" i="17" s="1"/>
  <c r="S24" i="17"/>
  <c r="R24" i="17" s="1"/>
  <c r="N24" i="17"/>
  <c r="O24" i="17" s="1"/>
  <c r="I24" i="17"/>
  <c r="J24" i="17" s="1"/>
  <c r="E24" i="17"/>
  <c r="S23" i="17"/>
  <c r="R23" i="17" s="1"/>
  <c r="N23" i="17"/>
  <c r="O23" i="17" s="1"/>
  <c r="I23" i="17"/>
  <c r="J23" i="17" s="1"/>
  <c r="E23" i="17"/>
  <c r="F23" i="17" s="1"/>
  <c r="S22" i="17"/>
  <c r="R22" i="17" s="1"/>
  <c r="N22" i="17"/>
  <c r="O22" i="17" s="1"/>
  <c r="I22" i="17"/>
  <c r="J22" i="17" s="1"/>
  <c r="E22" i="17"/>
  <c r="S21" i="17"/>
  <c r="R21" i="17" s="1"/>
  <c r="N21" i="17"/>
  <c r="O21" i="17" s="1"/>
  <c r="I21" i="17"/>
  <c r="J21" i="17" s="1"/>
  <c r="E21" i="17"/>
  <c r="F21" i="17" s="1"/>
  <c r="S20" i="17"/>
  <c r="R20" i="17" s="1"/>
  <c r="N20" i="17"/>
  <c r="O20" i="17" s="1"/>
  <c r="I20" i="17"/>
  <c r="J20" i="17" s="1"/>
  <c r="E20" i="17"/>
  <c r="S19" i="17"/>
  <c r="R19" i="17" s="1"/>
  <c r="N19" i="17"/>
  <c r="O19" i="17" s="1"/>
  <c r="I19" i="17"/>
  <c r="J19" i="17" s="1"/>
  <c r="E19" i="17"/>
  <c r="F19" i="17" s="1"/>
  <c r="S18" i="17"/>
  <c r="R18" i="17" s="1"/>
  <c r="N18" i="17"/>
  <c r="O18" i="17" s="1"/>
  <c r="I18" i="17"/>
  <c r="J18" i="17" s="1"/>
  <c r="E18" i="17"/>
  <c r="S17" i="17"/>
  <c r="R17" i="17" s="1"/>
  <c r="N17" i="17"/>
  <c r="O17" i="17" s="1"/>
  <c r="I17" i="17"/>
  <c r="J17" i="17" s="1"/>
  <c r="E17" i="17"/>
  <c r="F17" i="17" s="1"/>
  <c r="S16" i="17"/>
  <c r="R16" i="17" s="1"/>
  <c r="N16" i="17"/>
  <c r="O16" i="17" s="1"/>
  <c r="I16" i="17"/>
  <c r="J16" i="17" s="1"/>
  <c r="E16" i="17"/>
  <c r="S15" i="17"/>
  <c r="R15" i="17" s="1"/>
  <c r="N15" i="17"/>
  <c r="O15" i="17" s="1"/>
  <c r="I15" i="17"/>
  <c r="J15" i="17" s="1"/>
  <c r="E15" i="17"/>
  <c r="F15" i="17" s="1"/>
  <c r="S14" i="17"/>
  <c r="R14" i="17" s="1"/>
  <c r="N14" i="17"/>
  <c r="O14" i="17" s="1"/>
  <c r="I14" i="17"/>
  <c r="J14" i="17" s="1"/>
  <c r="E14" i="17"/>
  <c r="S13" i="17"/>
  <c r="R13" i="17" s="1"/>
  <c r="N13" i="17"/>
  <c r="O13" i="17" s="1"/>
  <c r="I13" i="17"/>
  <c r="J13" i="17" s="1"/>
  <c r="E13" i="17"/>
  <c r="F13" i="17" s="1"/>
  <c r="S12" i="17"/>
  <c r="R12" i="17" s="1"/>
  <c r="N12" i="17"/>
  <c r="O12" i="17" s="1"/>
  <c r="I12" i="17"/>
  <c r="J12" i="17" s="1"/>
  <c r="E12" i="17"/>
  <c r="S11" i="17"/>
  <c r="R11" i="17" s="1"/>
  <c r="N11" i="17"/>
  <c r="O11" i="17" s="1"/>
  <c r="I11" i="17"/>
  <c r="J11" i="17" s="1"/>
  <c r="E11" i="17"/>
  <c r="F11" i="17" s="1"/>
  <c r="S10" i="17"/>
  <c r="R10" i="17" s="1"/>
  <c r="N10" i="17"/>
  <c r="O10" i="17" s="1"/>
  <c r="I10" i="17"/>
  <c r="J10" i="17" s="1"/>
  <c r="E10" i="17"/>
  <c r="S9" i="17"/>
  <c r="R9" i="17" s="1"/>
  <c r="N9" i="17"/>
  <c r="O9" i="17" s="1"/>
  <c r="I9" i="17"/>
  <c r="J9" i="17" s="1"/>
  <c r="E9" i="17"/>
  <c r="F9" i="17" s="1"/>
  <c r="S8" i="17"/>
  <c r="R8" i="17" s="1"/>
  <c r="N8" i="17"/>
  <c r="O8" i="17" s="1"/>
  <c r="I8" i="17"/>
  <c r="J8" i="17" s="1"/>
  <c r="E8" i="17"/>
  <c r="S7" i="17"/>
  <c r="N7" i="17"/>
  <c r="I7" i="17"/>
  <c r="E7" i="17"/>
  <c r="T57" i="16"/>
  <c r="M57" i="16"/>
  <c r="L57" i="16"/>
  <c r="K57" i="16"/>
  <c r="H57" i="16"/>
  <c r="G57" i="16"/>
  <c r="D57" i="16"/>
  <c r="C57" i="16"/>
  <c r="U56" i="16"/>
  <c r="V56" i="16" s="1"/>
  <c r="S56" i="16"/>
  <c r="R56" i="16" s="1"/>
  <c r="W56" i="16" s="1"/>
  <c r="N56" i="16"/>
  <c r="O56" i="16" s="1"/>
  <c r="J56" i="16"/>
  <c r="E56" i="16"/>
  <c r="F56" i="16" s="1"/>
  <c r="U55" i="16"/>
  <c r="V55" i="16" s="1"/>
  <c r="S55" i="16"/>
  <c r="R55" i="16" s="1"/>
  <c r="W55" i="16" s="1"/>
  <c r="N55" i="16"/>
  <c r="O55" i="16" s="1"/>
  <c r="J55" i="16"/>
  <c r="E55" i="16"/>
  <c r="F55" i="16" s="1"/>
  <c r="U54" i="16"/>
  <c r="V54" i="16" s="1"/>
  <c r="S54" i="16"/>
  <c r="R54" i="16" s="1"/>
  <c r="W54" i="16" s="1"/>
  <c r="N54" i="16"/>
  <c r="O54" i="16" s="1"/>
  <c r="J54" i="16"/>
  <c r="E54" i="16"/>
  <c r="F54" i="16" s="1"/>
  <c r="U53" i="16"/>
  <c r="V53" i="16" s="1"/>
  <c r="S53" i="16"/>
  <c r="R53" i="16" s="1"/>
  <c r="W53" i="16" s="1"/>
  <c r="N53" i="16"/>
  <c r="O53" i="16" s="1"/>
  <c r="J53" i="16"/>
  <c r="E53" i="16"/>
  <c r="F53" i="16" s="1"/>
  <c r="U52" i="16"/>
  <c r="V52" i="16" s="1"/>
  <c r="S52" i="16"/>
  <c r="R52" i="16" s="1"/>
  <c r="W52" i="16" s="1"/>
  <c r="N52" i="16"/>
  <c r="O52" i="16" s="1"/>
  <c r="J52" i="16"/>
  <c r="E52" i="16"/>
  <c r="F52" i="16" s="1"/>
  <c r="U51" i="16"/>
  <c r="V51" i="16" s="1"/>
  <c r="S51" i="16"/>
  <c r="R51" i="16" s="1"/>
  <c r="W51" i="16" s="1"/>
  <c r="N51" i="16"/>
  <c r="O51" i="16" s="1"/>
  <c r="J51" i="16"/>
  <c r="E51" i="16"/>
  <c r="F51" i="16" s="1"/>
  <c r="U50" i="16"/>
  <c r="V50" i="16" s="1"/>
  <c r="S50" i="16"/>
  <c r="R50" i="16" s="1"/>
  <c r="W50" i="16" s="1"/>
  <c r="N50" i="16"/>
  <c r="O50" i="16" s="1"/>
  <c r="J50" i="16"/>
  <c r="E50" i="16"/>
  <c r="F50" i="16" s="1"/>
  <c r="U49" i="16"/>
  <c r="V49" i="16" s="1"/>
  <c r="S49" i="16"/>
  <c r="R49" i="16" s="1"/>
  <c r="W49" i="16" s="1"/>
  <c r="N49" i="16"/>
  <c r="O49" i="16" s="1"/>
  <c r="J49" i="16"/>
  <c r="E49" i="16"/>
  <c r="F49" i="16" s="1"/>
  <c r="U40" i="16"/>
  <c r="V40" i="16" s="1"/>
  <c r="S40" i="16"/>
  <c r="R40" i="16" s="1"/>
  <c r="W40" i="16" s="1"/>
  <c r="N40" i="16"/>
  <c r="O40" i="16" s="1"/>
  <c r="J40" i="16"/>
  <c r="E40" i="16"/>
  <c r="F40" i="16" s="1"/>
  <c r="U39" i="16"/>
  <c r="V39" i="16" s="1"/>
  <c r="S39" i="16"/>
  <c r="R39" i="16" s="1"/>
  <c r="W39" i="16" s="1"/>
  <c r="N39" i="16"/>
  <c r="O39" i="16" s="1"/>
  <c r="J39" i="16"/>
  <c r="E39" i="16"/>
  <c r="F39" i="16" s="1"/>
  <c r="U38" i="16"/>
  <c r="V38" i="16" s="1"/>
  <c r="S38" i="16"/>
  <c r="R38" i="16" s="1"/>
  <c r="W38" i="16" s="1"/>
  <c r="N38" i="16"/>
  <c r="O38" i="16" s="1"/>
  <c r="J38" i="16"/>
  <c r="E38" i="16"/>
  <c r="F38" i="16" s="1"/>
  <c r="U37" i="16"/>
  <c r="V37" i="16" s="1"/>
  <c r="S37" i="16"/>
  <c r="R37" i="16" s="1"/>
  <c r="W37" i="16" s="1"/>
  <c r="N37" i="16"/>
  <c r="O37" i="16" s="1"/>
  <c r="J37" i="16"/>
  <c r="E37" i="16"/>
  <c r="F37" i="16" s="1"/>
  <c r="U36" i="16"/>
  <c r="V36" i="16" s="1"/>
  <c r="S36" i="16"/>
  <c r="R36" i="16" s="1"/>
  <c r="W36" i="16" s="1"/>
  <c r="N36" i="16"/>
  <c r="O36" i="16" s="1"/>
  <c r="J36" i="16"/>
  <c r="E36" i="16"/>
  <c r="F36" i="16" s="1"/>
  <c r="U35" i="16"/>
  <c r="V35" i="16" s="1"/>
  <c r="S35" i="16"/>
  <c r="R35" i="16" s="1"/>
  <c r="W35" i="16" s="1"/>
  <c r="N35" i="16"/>
  <c r="O35" i="16" s="1"/>
  <c r="J35" i="16"/>
  <c r="E35" i="16"/>
  <c r="F35" i="16" s="1"/>
  <c r="U34" i="16"/>
  <c r="V34" i="16" s="1"/>
  <c r="S34" i="16"/>
  <c r="R34" i="16" s="1"/>
  <c r="W34" i="16" s="1"/>
  <c r="N34" i="16"/>
  <c r="O34" i="16" s="1"/>
  <c r="J34" i="16"/>
  <c r="E34" i="16"/>
  <c r="F34" i="16" s="1"/>
  <c r="U30" i="16"/>
  <c r="V30" i="16" s="1"/>
  <c r="S30" i="16"/>
  <c r="R30" i="16" s="1"/>
  <c r="W30" i="16" s="1"/>
  <c r="N30" i="16"/>
  <c r="O30" i="16" s="1"/>
  <c r="J30" i="16"/>
  <c r="E30" i="16"/>
  <c r="F30" i="16" s="1"/>
  <c r="U29" i="16"/>
  <c r="V29" i="16" s="1"/>
  <c r="S29" i="16"/>
  <c r="R29" i="16" s="1"/>
  <c r="W29" i="16" s="1"/>
  <c r="N29" i="16"/>
  <c r="O29" i="16" s="1"/>
  <c r="J29" i="16"/>
  <c r="E29" i="16"/>
  <c r="F29" i="16" s="1"/>
  <c r="U28" i="16"/>
  <c r="V28" i="16" s="1"/>
  <c r="S28" i="16"/>
  <c r="R28" i="16" s="1"/>
  <c r="W28" i="16" s="1"/>
  <c r="N28" i="16"/>
  <c r="O28" i="16" s="1"/>
  <c r="J28" i="16"/>
  <c r="E28" i="16"/>
  <c r="F28" i="16" s="1"/>
  <c r="U27" i="16"/>
  <c r="V27" i="16" s="1"/>
  <c r="S27" i="16"/>
  <c r="R27" i="16" s="1"/>
  <c r="W27" i="16" s="1"/>
  <c r="N27" i="16"/>
  <c r="O27" i="16" s="1"/>
  <c r="J27" i="16"/>
  <c r="E27" i="16"/>
  <c r="F27" i="16" s="1"/>
  <c r="U26" i="16"/>
  <c r="V26" i="16" s="1"/>
  <c r="S26" i="16"/>
  <c r="R26" i="16" s="1"/>
  <c r="W26" i="16" s="1"/>
  <c r="N26" i="16"/>
  <c r="O26" i="16" s="1"/>
  <c r="J26" i="16"/>
  <c r="E26" i="16"/>
  <c r="F26" i="16" s="1"/>
  <c r="U25" i="16"/>
  <c r="V25" i="16" s="1"/>
  <c r="S25" i="16"/>
  <c r="R25" i="16" s="1"/>
  <c r="W25" i="16" s="1"/>
  <c r="N25" i="16"/>
  <c r="O25" i="16" s="1"/>
  <c r="J25" i="16"/>
  <c r="E25" i="16"/>
  <c r="F25" i="16" s="1"/>
  <c r="U24" i="16"/>
  <c r="V24" i="16" s="1"/>
  <c r="S24" i="16"/>
  <c r="R24" i="16" s="1"/>
  <c r="W24" i="16" s="1"/>
  <c r="N24" i="16"/>
  <c r="O24" i="16" s="1"/>
  <c r="J24" i="16"/>
  <c r="E24" i="16"/>
  <c r="F24" i="16" s="1"/>
  <c r="U23" i="16"/>
  <c r="V23" i="16" s="1"/>
  <c r="S23" i="16"/>
  <c r="R23" i="16" s="1"/>
  <c r="W23" i="16" s="1"/>
  <c r="N23" i="16"/>
  <c r="O23" i="16" s="1"/>
  <c r="J23" i="16"/>
  <c r="E23" i="16"/>
  <c r="F23" i="16" s="1"/>
  <c r="U22" i="16"/>
  <c r="V22" i="16" s="1"/>
  <c r="S22" i="16"/>
  <c r="R22" i="16" s="1"/>
  <c r="W22" i="16" s="1"/>
  <c r="N22" i="16"/>
  <c r="O22" i="16" s="1"/>
  <c r="J22" i="16"/>
  <c r="E22" i="16"/>
  <c r="F22" i="16" s="1"/>
  <c r="U21" i="16"/>
  <c r="V21" i="16" s="1"/>
  <c r="S21" i="16"/>
  <c r="R21" i="16" s="1"/>
  <c r="W21" i="16" s="1"/>
  <c r="N21" i="16"/>
  <c r="O21" i="16" s="1"/>
  <c r="J21" i="16"/>
  <c r="E21" i="16"/>
  <c r="F21" i="16" s="1"/>
  <c r="U20" i="16"/>
  <c r="V20" i="16" s="1"/>
  <c r="S20" i="16"/>
  <c r="R20" i="16" s="1"/>
  <c r="W20" i="16" s="1"/>
  <c r="N20" i="16"/>
  <c r="O20" i="16" s="1"/>
  <c r="J20" i="16"/>
  <c r="E20" i="16"/>
  <c r="F20" i="16" s="1"/>
  <c r="U19" i="16"/>
  <c r="V19" i="16" s="1"/>
  <c r="S19" i="16"/>
  <c r="R19" i="16" s="1"/>
  <c r="W19" i="16" s="1"/>
  <c r="N19" i="16"/>
  <c r="O19" i="16" s="1"/>
  <c r="J19" i="16"/>
  <c r="E19" i="16"/>
  <c r="F19" i="16" s="1"/>
  <c r="U18" i="16"/>
  <c r="V18" i="16" s="1"/>
  <c r="S18" i="16"/>
  <c r="R18" i="16" s="1"/>
  <c r="W18" i="16" s="1"/>
  <c r="N18" i="16"/>
  <c r="O18" i="16" s="1"/>
  <c r="J18" i="16"/>
  <c r="E18" i="16"/>
  <c r="F18" i="16" s="1"/>
  <c r="U17" i="16"/>
  <c r="V17" i="16" s="1"/>
  <c r="S17" i="16"/>
  <c r="R17" i="16" s="1"/>
  <c r="W17" i="16" s="1"/>
  <c r="N17" i="16"/>
  <c r="O17" i="16" s="1"/>
  <c r="J17" i="16"/>
  <c r="E17" i="16"/>
  <c r="F17" i="16" s="1"/>
  <c r="U16" i="16"/>
  <c r="V16" i="16" s="1"/>
  <c r="S16" i="16"/>
  <c r="R16" i="16" s="1"/>
  <c r="W16" i="16" s="1"/>
  <c r="N16" i="16"/>
  <c r="O16" i="16" s="1"/>
  <c r="J16" i="16"/>
  <c r="E16" i="16"/>
  <c r="F16" i="16" s="1"/>
  <c r="U15" i="16"/>
  <c r="V15" i="16" s="1"/>
  <c r="S15" i="16"/>
  <c r="R15" i="16" s="1"/>
  <c r="W15" i="16" s="1"/>
  <c r="N15" i="16"/>
  <c r="O15" i="16" s="1"/>
  <c r="J15" i="16"/>
  <c r="E15" i="16"/>
  <c r="F15" i="16" s="1"/>
  <c r="U14" i="16"/>
  <c r="V14" i="16" s="1"/>
  <c r="S14" i="16"/>
  <c r="R14" i="16" s="1"/>
  <c r="W14" i="16" s="1"/>
  <c r="N14" i="16"/>
  <c r="O14" i="16" s="1"/>
  <c r="J14" i="16"/>
  <c r="E14" i="16"/>
  <c r="F14" i="16" s="1"/>
  <c r="U13" i="16"/>
  <c r="V13" i="16" s="1"/>
  <c r="S13" i="16"/>
  <c r="R13" i="16" s="1"/>
  <c r="W13" i="16" s="1"/>
  <c r="N13" i="16"/>
  <c r="O13" i="16" s="1"/>
  <c r="J13" i="16"/>
  <c r="E13" i="16"/>
  <c r="F13" i="16" s="1"/>
  <c r="U12" i="16"/>
  <c r="V12" i="16" s="1"/>
  <c r="S12" i="16"/>
  <c r="R12" i="16" s="1"/>
  <c r="W12" i="16" s="1"/>
  <c r="N12" i="16"/>
  <c r="O12" i="16" s="1"/>
  <c r="J12" i="16"/>
  <c r="E12" i="16"/>
  <c r="F12" i="16" s="1"/>
  <c r="U11" i="16"/>
  <c r="V11" i="16" s="1"/>
  <c r="S11" i="16"/>
  <c r="R11" i="16" s="1"/>
  <c r="W11" i="16" s="1"/>
  <c r="N11" i="16"/>
  <c r="O11" i="16" s="1"/>
  <c r="J11" i="16"/>
  <c r="E11" i="16"/>
  <c r="F11" i="16" s="1"/>
  <c r="U10" i="16"/>
  <c r="V10" i="16" s="1"/>
  <c r="S10" i="16"/>
  <c r="R10" i="16" s="1"/>
  <c r="W10" i="16" s="1"/>
  <c r="N10" i="16"/>
  <c r="O10" i="16" s="1"/>
  <c r="J10" i="16"/>
  <c r="E10" i="16"/>
  <c r="F10" i="16" s="1"/>
  <c r="U9" i="16"/>
  <c r="V9" i="16" s="1"/>
  <c r="S9" i="16"/>
  <c r="R9" i="16" s="1"/>
  <c r="W9" i="16" s="1"/>
  <c r="N9" i="16"/>
  <c r="O9" i="16" s="1"/>
  <c r="J9" i="16"/>
  <c r="E9" i="16"/>
  <c r="F9" i="16" s="1"/>
  <c r="U8" i="16"/>
  <c r="V8" i="16" s="1"/>
  <c r="S8" i="16"/>
  <c r="R8" i="16" s="1"/>
  <c r="W8" i="16" s="1"/>
  <c r="N8" i="16"/>
  <c r="O8" i="16" s="1"/>
  <c r="J8" i="16"/>
  <c r="E8" i="16"/>
  <c r="F8" i="16" s="1"/>
  <c r="U7" i="16"/>
  <c r="S7" i="16"/>
  <c r="N7" i="16"/>
  <c r="E7" i="16"/>
  <c r="U89" i="8"/>
  <c r="V89" i="8" s="1"/>
  <c r="S89" i="8"/>
  <c r="R89" i="8" s="1"/>
  <c r="W89" i="8" s="1"/>
  <c r="X89" i="8" s="1"/>
  <c r="N89" i="8"/>
  <c r="O89" i="8" s="1"/>
  <c r="J89" i="8"/>
  <c r="E89" i="8"/>
  <c r="F89" i="8" s="1"/>
  <c r="U88" i="8"/>
  <c r="V88" i="8" s="1"/>
  <c r="S88" i="8"/>
  <c r="R88" i="8" s="1"/>
  <c r="W88" i="8" s="1"/>
  <c r="N88" i="8"/>
  <c r="O88" i="8" s="1"/>
  <c r="J88" i="8"/>
  <c r="E88" i="8"/>
  <c r="F88" i="8" s="1"/>
  <c r="U87" i="8"/>
  <c r="V87" i="8" s="1"/>
  <c r="S87" i="8"/>
  <c r="R87" i="8" s="1"/>
  <c r="W87" i="8" s="1"/>
  <c r="X87" i="8" s="1"/>
  <c r="N87" i="8"/>
  <c r="O87" i="8" s="1"/>
  <c r="J87" i="8"/>
  <c r="E87" i="8"/>
  <c r="F87" i="8" s="1"/>
  <c r="U86" i="8"/>
  <c r="V86" i="8" s="1"/>
  <c r="S86" i="8"/>
  <c r="R86" i="8" s="1"/>
  <c r="W86" i="8" s="1"/>
  <c r="N86" i="8"/>
  <c r="O86" i="8" s="1"/>
  <c r="J86" i="8"/>
  <c r="E86" i="8"/>
  <c r="F86" i="8" s="1"/>
  <c r="U85" i="8"/>
  <c r="V85" i="8" s="1"/>
  <c r="S85" i="8"/>
  <c r="R85" i="8" s="1"/>
  <c r="W85" i="8" s="1"/>
  <c r="X85" i="8" s="1"/>
  <c r="N85" i="8"/>
  <c r="O85" i="8" s="1"/>
  <c r="J85" i="8"/>
  <c r="E85" i="8"/>
  <c r="F85" i="8" s="1"/>
  <c r="U84" i="8"/>
  <c r="V84" i="8" s="1"/>
  <c r="S84" i="8"/>
  <c r="R84" i="8" s="1"/>
  <c r="W84" i="8" s="1"/>
  <c r="N84" i="8"/>
  <c r="O84" i="8" s="1"/>
  <c r="J84" i="8"/>
  <c r="E84" i="8"/>
  <c r="F84" i="8" s="1"/>
  <c r="U83" i="8"/>
  <c r="V83" i="8" s="1"/>
  <c r="S83" i="8"/>
  <c r="R83" i="8" s="1"/>
  <c r="W83" i="8" s="1"/>
  <c r="X83" i="8" s="1"/>
  <c r="N83" i="8"/>
  <c r="O83" i="8" s="1"/>
  <c r="J83" i="8"/>
  <c r="E83" i="8"/>
  <c r="F83" i="8" s="1"/>
  <c r="U82" i="8"/>
  <c r="V82" i="8" s="1"/>
  <c r="S82" i="8"/>
  <c r="R82" i="8" s="1"/>
  <c r="W82" i="8" s="1"/>
  <c r="N82" i="8"/>
  <c r="O82" i="8" s="1"/>
  <c r="J82" i="8"/>
  <c r="E82" i="8"/>
  <c r="F82" i="8" s="1"/>
  <c r="U69" i="8"/>
  <c r="V69" i="8" s="1"/>
  <c r="S69" i="8"/>
  <c r="R69" i="8" s="1"/>
  <c r="W69" i="8" s="1"/>
  <c r="X69" i="8" s="1"/>
  <c r="N69" i="8"/>
  <c r="O69" i="8" s="1"/>
  <c r="J69" i="8"/>
  <c r="E69" i="8"/>
  <c r="F69" i="8" s="1"/>
  <c r="U68" i="8"/>
  <c r="V68" i="8" s="1"/>
  <c r="S68" i="8"/>
  <c r="R68" i="8" s="1"/>
  <c r="W68" i="8" s="1"/>
  <c r="N68" i="8"/>
  <c r="O68" i="8" s="1"/>
  <c r="J68" i="8"/>
  <c r="E68" i="8"/>
  <c r="F68" i="8" s="1"/>
  <c r="U67" i="8"/>
  <c r="V67" i="8" s="1"/>
  <c r="S67" i="8"/>
  <c r="R67" i="8" s="1"/>
  <c r="W67" i="8" s="1"/>
  <c r="X67" i="8" s="1"/>
  <c r="N67" i="8"/>
  <c r="O67" i="8" s="1"/>
  <c r="J67" i="8"/>
  <c r="E67" i="8"/>
  <c r="F67" i="8" s="1"/>
  <c r="U66" i="8"/>
  <c r="V66" i="8" s="1"/>
  <c r="S66" i="8"/>
  <c r="R66" i="8" s="1"/>
  <c r="W66" i="8" s="1"/>
  <c r="N66" i="8"/>
  <c r="O66" i="8" s="1"/>
  <c r="J66" i="8"/>
  <c r="E66" i="8"/>
  <c r="F66" i="8" s="1"/>
  <c r="U65" i="8"/>
  <c r="V65" i="8" s="1"/>
  <c r="S65" i="8"/>
  <c r="R65" i="8" s="1"/>
  <c r="W65" i="8" s="1"/>
  <c r="X65" i="8" s="1"/>
  <c r="N65" i="8"/>
  <c r="O65" i="8" s="1"/>
  <c r="J65" i="8"/>
  <c r="E65" i="8"/>
  <c r="F65" i="8" s="1"/>
  <c r="U64" i="8"/>
  <c r="V64" i="8" s="1"/>
  <c r="S64" i="8"/>
  <c r="R64" i="8" s="1"/>
  <c r="W64" i="8" s="1"/>
  <c r="N64" i="8"/>
  <c r="O64" i="8" s="1"/>
  <c r="J64" i="8"/>
  <c r="E64" i="8"/>
  <c r="F64" i="8" s="1"/>
  <c r="U63" i="8"/>
  <c r="V63" i="8" s="1"/>
  <c r="S63" i="8"/>
  <c r="R63" i="8" s="1"/>
  <c r="W63" i="8" s="1"/>
  <c r="X63" i="8" s="1"/>
  <c r="N63" i="8"/>
  <c r="O63" i="8" s="1"/>
  <c r="J63" i="8"/>
  <c r="E63" i="8"/>
  <c r="F63" i="8" s="1"/>
  <c r="U62" i="8"/>
  <c r="V62" i="8" s="1"/>
  <c r="S62" i="8"/>
  <c r="R62" i="8" s="1"/>
  <c r="W62" i="8" s="1"/>
  <c r="N62" i="8"/>
  <c r="O62" i="8" s="1"/>
  <c r="J62" i="8"/>
  <c r="E62" i="8"/>
  <c r="F62" i="8" s="1"/>
  <c r="U25" i="8"/>
  <c r="V25" i="8" s="1"/>
  <c r="S25" i="8"/>
  <c r="R25" i="8" s="1"/>
  <c r="W25" i="8" s="1"/>
  <c r="N25" i="8"/>
  <c r="O25" i="8" s="1"/>
  <c r="J25" i="8"/>
  <c r="E25" i="8"/>
  <c r="F25" i="8" s="1"/>
  <c r="U24" i="8"/>
  <c r="V24" i="8" s="1"/>
  <c r="S24" i="8"/>
  <c r="R24" i="8" s="1"/>
  <c r="W24" i="8" s="1"/>
  <c r="X24" i="8" s="1"/>
  <c r="N24" i="8"/>
  <c r="O24" i="8" s="1"/>
  <c r="J24" i="8"/>
  <c r="E24" i="8"/>
  <c r="F24" i="8" s="1"/>
  <c r="U23" i="8"/>
  <c r="V23" i="8" s="1"/>
  <c r="S23" i="8"/>
  <c r="R23" i="8" s="1"/>
  <c r="W23" i="8" s="1"/>
  <c r="N23" i="8"/>
  <c r="O23" i="8" s="1"/>
  <c r="J23" i="8"/>
  <c r="E23" i="8"/>
  <c r="F23" i="8" s="1"/>
  <c r="U22" i="8"/>
  <c r="V22" i="8" s="1"/>
  <c r="S22" i="8"/>
  <c r="R22" i="8" s="1"/>
  <c r="W22" i="8" s="1"/>
  <c r="N22" i="8"/>
  <c r="O22" i="8" s="1"/>
  <c r="J22" i="8"/>
  <c r="E22" i="8"/>
  <c r="F22" i="8" s="1"/>
  <c r="U21" i="8"/>
  <c r="V21" i="8" s="1"/>
  <c r="S21" i="8"/>
  <c r="R21" i="8" s="1"/>
  <c r="W21" i="8" s="1"/>
  <c r="N21" i="8"/>
  <c r="O21" i="8" s="1"/>
  <c r="J21" i="8"/>
  <c r="E21" i="8"/>
  <c r="F21" i="8" s="1"/>
  <c r="U20" i="8"/>
  <c r="V20" i="8" s="1"/>
  <c r="S20" i="8"/>
  <c r="R20" i="8" s="1"/>
  <c r="W20" i="8" s="1"/>
  <c r="N20" i="8"/>
  <c r="O20" i="8" s="1"/>
  <c r="J20" i="8"/>
  <c r="E20" i="8"/>
  <c r="F20" i="8" s="1"/>
  <c r="U19" i="8"/>
  <c r="V19" i="8" s="1"/>
  <c r="S19" i="8"/>
  <c r="R19" i="8" s="1"/>
  <c r="W19" i="8" s="1"/>
  <c r="N19" i="8"/>
  <c r="O19" i="8" s="1"/>
  <c r="J19" i="8"/>
  <c r="E19" i="8"/>
  <c r="F19" i="8" s="1"/>
  <c r="U18" i="8"/>
  <c r="V18" i="8" s="1"/>
  <c r="S18" i="8"/>
  <c r="R18" i="8" s="1"/>
  <c r="W18" i="8" s="1"/>
  <c r="N18" i="8"/>
  <c r="O18" i="8" s="1"/>
  <c r="J18" i="8"/>
  <c r="E18" i="8"/>
  <c r="F18" i="8" s="1"/>
  <c r="U17" i="8"/>
  <c r="V17" i="8" s="1"/>
  <c r="S17" i="8"/>
  <c r="R17" i="8" s="1"/>
  <c r="W17" i="8" s="1"/>
  <c r="N17" i="8"/>
  <c r="O17" i="8" s="1"/>
  <c r="J17" i="8"/>
  <c r="E17" i="8"/>
  <c r="F17" i="8" s="1"/>
  <c r="U16" i="8"/>
  <c r="V16" i="8" s="1"/>
  <c r="S16" i="8"/>
  <c r="R16" i="8" s="1"/>
  <c r="W16" i="8" s="1"/>
  <c r="X16" i="8" s="1"/>
  <c r="N16" i="8"/>
  <c r="O16" i="8" s="1"/>
  <c r="J16" i="8"/>
  <c r="E16" i="8"/>
  <c r="F16" i="8" s="1"/>
  <c r="U15" i="8"/>
  <c r="V15" i="8" s="1"/>
  <c r="S15" i="8"/>
  <c r="R15" i="8" s="1"/>
  <c r="W15" i="8" s="1"/>
  <c r="N15" i="8"/>
  <c r="O15" i="8" s="1"/>
  <c r="J15" i="8"/>
  <c r="E15" i="8"/>
  <c r="F15" i="8" s="1"/>
  <c r="U14" i="8"/>
  <c r="V14" i="8" s="1"/>
  <c r="S14" i="8"/>
  <c r="R14" i="8" s="1"/>
  <c r="W14" i="8" s="1"/>
  <c r="N14" i="8"/>
  <c r="O14" i="8" s="1"/>
  <c r="J14" i="8"/>
  <c r="E14" i="8"/>
  <c r="F14" i="8" s="1"/>
  <c r="U13" i="8"/>
  <c r="V13" i="8" s="1"/>
  <c r="S13" i="8"/>
  <c r="R13" i="8" s="1"/>
  <c r="W13" i="8" s="1"/>
  <c r="N13" i="8"/>
  <c r="O13" i="8" s="1"/>
  <c r="J13" i="8"/>
  <c r="E13" i="8"/>
  <c r="F13" i="8" s="1"/>
  <c r="U12" i="8"/>
  <c r="V12" i="8" s="1"/>
  <c r="S12" i="8"/>
  <c r="R12" i="8" s="1"/>
  <c r="W12" i="8" s="1"/>
  <c r="N12" i="8"/>
  <c r="O12" i="8" s="1"/>
  <c r="J12" i="8"/>
  <c r="E12" i="8"/>
  <c r="F12" i="8" s="1"/>
  <c r="U11" i="8"/>
  <c r="V11" i="8" s="1"/>
  <c r="S11" i="8"/>
  <c r="R11" i="8" s="1"/>
  <c r="W11" i="8" s="1"/>
  <c r="N11" i="8"/>
  <c r="O11" i="8" s="1"/>
  <c r="J11" i="8"/>
  <c r="E11" i="8"/>
  <c r="F11" i="8" s="1"/>
  <c r="U10" i="8"/>
  <c r="V10" i="8" s="1"/>
  <c r="S10" i="8"/>
  <c r="R10" i="8" s="1"/>
  <c r="W10" i="8" s="1"/>
  <c r="N10" i="8"/>
  <c r="O10" i="8" s="1"/>
  <c r="J10" i="8"/>
  <c r="E10" i="8"/>
  <c r="F10" i="8" s="1"/>
  <c r="U9" i="8"/>
  <c r="V9" i="8" s="1"/>
  <c r="S9" i="8"/>
  <c r="R9" i="8" s="1"/>
  <c r="W9" i="8" s="1"/>
  <c r="N9" i="8"/>
  <c r="O9" i="8" s="1"/>
  <c r="J9" i="8"/>
  <c r="E9" i="8"/>
  <c r="F9" i="8" s="1"/>
  <c r="U8" i="8"/>
  <c r="V8" i="8" s="1"/>
  <c r="S8" i="8"/>
  <c r="R8" i="8" s="1"/>
  <c r="W8" i="8" s="1"/>
  <c r="N8" i="8"/>
  <c r="O8" i="8" s="1"/>
  <c r="J8" i="8"/>
  <c r="E8" i="8"/>
  <c r="F8" i="8" s="1"/>
  <c r="J7" i="16" l="1"/>
  <c r="J10" i="19" s="1"/>
  <c r="H13" i="19" s="1"/>
  <c r="H15" i="19" s="1"/>
  <c r="I58" i="16"/>
  <c r="H16" i="19" s="1"/>
  <c r="O7" i="16"/>
  <c r="N58" i="16"/>
  <c r="O7" i="17"/>
  <c r="N48" i="17"/>
  <c r="H24" i="20" s="1"/>
  <c r="Q58" i="16"/>
  <c r="R7" i="17"/>
  <c r="R48" i="17" s="1"/>
  <c r="S48" i="17"/>
  <c r="S57" i="16"/>
  <c r="S58" i="16"/>
  <c r="V7" i="16"/>
  <c r="H26" i="19" s="1"/>
  <c r="U58" i="16"/>
  <c r="H32" i="19" s="1"/>
  <c r="F7" i="16"/>
  <c r="E2" i="19" s="1"/>
  <c r="E58" i="16"/>
  <c r="H8" i="19" s="1"/>
  <c r="E48" i="17"/>
  <c r="H8" i="20" s="1"/>
  <c r="J7" i="17"/>
  <c r="G10" i="20" s="1"/>
  <c r="I48" i="17"/>
  <c r="F7" i="17"/>
  <c r="J18" i="20"/>
  <c r="H21" i="20" s="1"/>
  <c r="H23" i="20" s="1"/>
  <c r="H18" i="20"/>
  <c r="F18" i="20"/>
  <c r="D18" i="20"/>
  <c r="I18" i="20"/>
  <c r="G18" i="20"/>
  <c r="E18" i="20"/>
  <c r="T8" i="17"/>
  <c r="F8" i="17"/>
  <c r="T10" i="17"/>
  <c r="F10" i="17"/>
  <c r="T14" i="17"/>
  <c r="F14" i="17"/>
  <c r="T18" i="17"/>
  <c r="F18" i="17"/>
  <c r="T20" i="17"/>
  <c r="F20" i="17"/>
  <c r="P22" i="17"/>
  <c r="F22" i="17"/>
  <c r="P26" i="17"/>
  <c r="F26" i="17"/>
  <c r="P28" i="17"/>
  <c r="F28" i="17"/>
  <c r="P30" i="17"/>
  <c r="F30" i="17"/>
  <c r="P34" i="17"/>
  <c r="F34" i="17"/>
  <c r="P36" i="17"/>
  <c r="F36" i="17"/>
  <c r="P38" i="17"/>
  <c r="F38" i="17"/>
  <c r="P42" i="17"/>
  <c r="F42" i="17"/>
  <c r="P44" i="17"/>
  <c r="F44" i="17"/>
  <c r="P46" i="17"/>
  <c r="F46" i="17"/>
  <c r="I10" i="20"/>
  <c r="E10" i="20"/>
  <c r="T12" i="17"/>
  <c r="F12" i="17"/>
  <c r="T16" i="17"/>
  <c r="F16" i="17"/>
  <c r="T24" i="17"/>
  <c r="F24" i="17"/>
  <c r="F32" i="17"/>
  <c r="F40" i="17"/>
  <c r="X8" i="16"/>
  <c r="X10" i="16"/>
  <c r="X12" i="16"/>
  <c r="X14" i="16"/>
  <c r="X16" i="16"/>
  <c r="X18" i="16"/>
  <c r="X20" i="16"/>
  <c r="X22" i="16"/>
  <c r="X24" i="16"/>
  <c r="X27" i="16"/>
  <c r="X29" i="16"/>
  <c r="X38" i="16"/>
  <c r="X40" i="16"/>
  <c r="X53" i="16"/>
  <c r="X55" i="16"/>
  <c r="Q57" i="16"/>
  <c r="X25" i="16"/>
  <c r="X34" i="16"/>
  <c r="X35" i="16"/>
  <c r="X36" i="16"/>
  <c r="X49" i="16"/>
  <c r="X50" i="16"/>
  <c r="X51" i="16"/>
  <c r="I10" i="19"/>
  <c r="E10" i="19"/>
  <c r="D2" i="19"/>
  <c r="H18" i="19"/>
  <c r="F18" i="19"/>
  <c r="D18" i="19"/>
  <c r="G18" i="19"/>
  <c r="J18" i="19"/>
  <c r="H21" i="19" s="1"/>
  <c r="H23" i="19" s="1"/>
  <c r="I18" i="19"/>
  <c r="E18" i="19"/>
  <c r="J7" i="8"/>
  <c r="I91" i="8"/>
  <c r="H16" i="18" s="1"/>
  <c r="X10" i="8"/>
  <c r="X14" i="8"/>
  <c r="X8" i="8"/>
  <c r="X12" i="8"/>
  <c r="X18" i="8"/>
  <c r="P91" i="8"/>
  <c r="Q91" i="8"/>
  <c r="X20" i="8"/>
  <c r="X9" i="8"/>
  <c r="X11" i="8"/>
  <c r="X13" i="8"/>
  <c r="X15" i="8"/>
  <c r="X17" i="8"/>
  <c r="X19" i="8"/>
  <c r="X21" i="8"/>
  <c r="X23" i="8"/>
  <c r="X64" i="8"/>
  <c r="X66" i="8"/>
  <c r="X68" i="8"/>
  <c r="X82" i="8"/>
  <c r="X84" i="8"/>
  <c r="X86" i="8"/>
  <c r="X88" i="8"/>
  <c r="X28" i="16"/>
  <c r="X39" i="16"/>
  <c r="X54" i="16"/>
  <c r="P15" i="17"/>
  <c r="T15" i="17"/>
  <c r="S47" i="17"/>
  <c r="P10" i="17"/>
  <c r="P12" i="17"/>
  <c r="P16" i="17"/>
  <c r="T22" i="17"/>
  <c r="T32" i="17"/>
  <c r="P32" i="17"/>
  <c r="T34" i="17"/>
  <c r="T40" i="17"/>
  <c r="P40" i="17"/>
  <c r="T44" i="17"/>
  <c r="T46" i="17"/>
  <c r="E47" i="17"/>
  <c r="I47" i="17"/>
  <c r="H16" i="20"/>
  <c r="N47" i="17"/>
  <c r="X9" i="16"/>
  <c r="X11" i="16"/>
  <c r="X13" i="16"/>
  <c r="X15" i="16"/>
  <c r="X17" i="16"/>
  <c r="X19" i="16"/>
  <c r="X21" i="16"/>
  <c r="X23" i="16"/>
  <c r="I57" i="16"/>
  <c r="N57" i="16"/>
  <c r="P58" i="16"/>
  <c r="R7" i="16"/>
  <c r="U57" i="16"/>
  <c r="X26" i="16"/>
  <c r="X30" i="16"/>
  <c r="X37" i="16"/>
  <c r="X52" i="16"/>
  <c r="X56" i="16"/>
  <c r="E57" i="16"/>
  <c r="H24" i="19"/>
  <c r="X22" i="8"/>
  <c r="X25" i="8"/>
  <c r="X62" i="8"/>
  <c r="T90" i="8"/>
  <c r="M90" i="8"/>
  <c r="L90" i="8"/>
  <c r="K90" i="8"/>
  <c r="H90" i="8"/>
  <c r="G90" i="8"/>
  <c r="D90" i="8"/>
  <c r="C90" i="8"/>
  <c r="S7" i="8"/>
  <c r="D10" i="19" l="1"/>
  <c r="F10" i="19"/>
  <c r="I2" i="19"/>
  <c r="H10" i="19"/>
  <c r="G10" i="19"/>
  <c r="H12" i="19" s="1"/>
  <c r="H14" i="19" s="1"/>
  <c r="F2" i="19"/>
  <c r="H2" i="19"/>
  <c r="J2" i="19"/>
  <c r="H5" i="19" s="1"/>
  <c r="H7" i="19" s="1"/>
  <c r="I26" i="19"/>
  <c r="G2" i="19"/>
  <c r="T30" i="17"/>
  <c r="T42" i="17"/>
  <c r="T28" i="17"/>
  <c r="D10" i="20"/>
  <c r="F10" i="20"/>
  <c r="P18" i="17"/>
  <c r="H10" i="20"/>
  <c r="T38" i="17"/>
  <c r="J10" i="20"/>
  <c r="H13" i="20" s="1"/>
  <c r="H15" i="20" s="1"/>
  <c r="J26" i="19"/>
  <c r="H29" i="19" s="1"/>
  <c r="H31" i="19" s="1"/>
  <c r="P24" i="17"/>
  <c r="G26" i="19"/>
  <c r="E26" i="19"/>
  <c r="D26" i="19"/>
  <c r="R58" i="16"/>
  <c r="W7" i="16"/>
  <c r="F26" i="19"/>
  <c r="R47" i="17"/>
  <c r="P14" i="17"/>
  <c r="P7" i="17"/>
  <c r="Q48" i="17"/>
  <c r="T26" i="17"/>
  <c r="T36" i="17"/>
  <c r="H12" i="20"/>
  <c r="H14" i="20" s="1"/>
  <c r="K10" i="20"/>
  <c r="H20" i="20"/>
  <c r="H22" i="20" s="1"/>
  <c r="K18" i="20"/>
  <c r="J2" i="20"/>
  <c r="H5" i="20" s="1"/>
  <c r="H7" i="20" s="1"/>
  <c r="H2" i="20"/>
  <c r="F2" i="20"/>
  <c r="D2" i="20"/>
  <c r="I2" i="20"/>
  <c r="G2" i="20"/>
  <c r="E2" i="20"/>
  <c r="P20" i="17"/>
  <c r="P8" i="17"/>
  <c r="T7" i="17"/>
  <c r="H20" i="19"/>
  <c r="H22" i="19" s="1"/>
  <c r="K18" i="19"/>
  <c r="R7" i="8"/>
  <c r="S91" i="8"/>
  <c r="J10" i="18"/>
  <c r="H13" i="18" s="1"/>
  <c r="H15" i="18" s="1"/>
  <c r="H10" i="18"/>
  <c r="F10" i="18"/>
  <c r="D10" i="18"/>
  <c r="I10" i="18"/>
  <c r="G10" i="18"/>
  <c r="E10" i="18"/>
  <c r="P43" i="17"/>
  <c r="T43" i="17"/>
  <c r="P39" i="17"/>
  <c r="T39" i="17"/>
  <c r="P35" i="17"/>
  <c r="T35" i="17"/>
  <c r="P31" i="17"/>
  <c r="T31" i="17"/>
  <c r="P27" i="17"/>
  <c r="T27" i="17"/>
  <c r="P23" i="17"/>
  <c r="T23" i="17"/>
  <c r="T19" i="17"/>
  <c r="P19" i="17"/>
  <c r="T11" i="17"/>
  <c r="P11" i="17"/>
  <c r="Q47" i="17"/>
  <c r="P45" i="17"/>
  <c r="T45" i="17"/>
  <c r="T41" i="17"/>
  <c r="P41" i="17"/>
  <c r="P37" i="17"/>
  <c r="T37" i="17"/>
  <c r="T33" i="17"/>
  <c r="P33" i="17"/>
  <c r="P29" i="17"/>
  <c r="T29" i="17"/>
  <c r="T25" i="17"/>
  <c r="P25" i="17"/>
  <c r="P21" i="17"/>
  <c r="T21" i="17"/>
  <c r="T17" i="17"/>
  <c r="P17" i="17"/>
  <c r="T13" i="17"/>
  <c r="P13" i="17"/>
  <c r="P9" i="17"/>
  <c r="T9" i="17"/>
  <c r="R57" i="16"/>
  <c r="P57" i="16"/>
  <c r="S90" i="8"/>
  <c r="Q90" i="8"/>
  <c r="P90" i="8"/>
  <c r="H4" i="19" l="1"/>
  <c r="H6" i="19" s="1"/>
  <c r="K10" i="19"/>
  <c r="K2" i="19"/>
  <c r="K26" i="19"/>
  <c r="H28" i="19"/>
  <c r="H30" i="19" s="1"/>
  <c r="R90" i="8"/>
  <c r="W7" i="8"/>
  <c r="X7" i="16"/>
  <c r="W58" i="16"/>
  <c r="H40" i="19" s="1"/>
  <c r="T47" i="17"/>
  <c r="T48" i="17"/>
  <c r="P48" i="17"/>
  <c r="K2" i="20"/>
  <c r="H4" i="20"/>
  <c r="H6" i="20" s="1"/>
  <c r="P47" i="17"/>
  <c r="H12" i="18"/>
  <c r="H14" i="18" s="1"/>
  <c r="K10" i="18"/>
  <c r="R91" i="8"/>
  <c r="W57" i="16"/>
  <c r="N7" i="8"/>
  <c r="E7" i="8"/>
  <c r="F7" i="8" s="1"/>
  <c r="W91" i="8" l="1"/>
  <c r="H40" i="18" s="1"/>
  <c r="X7" i="8"/>
  <c r="O7" i="8"/>
  <c r="N91" i="8"/>
  <c r="H24" i="18" s="1"/>
  <c r="E91" i="8"/>
  <c r="H8" i="18" s="1"/>
  <c r="N90" i="8"/>
  <c r="I90" i="8"/>
  <c r="E90" i="8"/>
  <c r="W90" i="8"/>
  <c r="I34" i="18" l="1"/>
  <c r="G34" i="18"/>
  <c r="E34" i="18"/>
  <c r="J34" i="18"/>
  <c r="H37" i="18" s="1"/>
  <c r="H39" i="18" s="1"/>
  <c r="H34" i="18"/>
  <c r="F34" i="18"/>
  <c r="D34" i="18"/>
  <c r="I18" i="18"/>
  <c r="G18" i="18"/>
  <c r="E18" i="18"/>
  <c r="J18" i="18"/>
  <c r="H21" i="18" s="1"/>
  <c r="H23" i="18" s="1"/>
  <c r="H18" i="18"/>
  <c r="F18" i="18"/>
  <c r="D18" i="18"/>
  <c r="U7" i="8"/>
  <c r="H20" i="18" l="1"/>
  <c r="H22" i="18" s="1"/>
  <c r="H36" i="18"/>
  <c r="H38" i="18" s="1"/>
  <c r="K34" i="18"/>
  <c r="K18" i="18"/>
  <c r="V7" i="8"/>
  <c r="U91" i="8"/>
  <c r="H32" i="18" s="1"/>
  <c r="U90" i="8"/>
  <c r="J26" i="18" l="1"/>
  <c r="H26" i="18"/>
  <c r="F26" i="18"/>
  <c r="D26" i="18"/>
  <c r="I26" i="18"/>
  <c r="G26" i="18"/>
  <c r="E26" i="18"/>
  <c r="D2" i="18"/>
  <c r="J2" i="18"/>
  <c r="H5" i="18" s="1"/>
  <c r="H7" i="18" s="1"/>
  <c r="I2" i="18"/>
  <c r="G2" i="18"/>
  <c r="E2" i="18"/>
  <c r="H2" i="18"/>
  <c r="F2" i="18"/>
  <c r="H28" i="18" l="1"/>
  <c r="H30" i="18" s="1"/>
  <c r="H4" i="18"/>
  <c r="H6" i="18" s="1"/>
  <c r="K26" i="18"/>
  <c r="H29" i="18"/>
  <c r="H31" i="18" s="1"/>
  <c r="K2" i="18"/>
</calcChain>
</file>

<file path=xl/sharedStrings.xml><?xml version="1.0" encoding="utf-8"?>
<sst xmlns="http://schemas.openxmlformats.org/spreadsheetml/2006/main" count="281" uniqueCount="69">
  <si>
    <t>No</t>
  </si>
  <si>
    <t>Name Learner</t>
  </si>
  <si>
    <t>%</t>
  </si>
  <si>
    <t xml:space="preserve">Term 3 mark </t>
  </si>
  <si>
    <t xml:space="preserve">Promotion mark (100) </t>
  </si>
  <si>
    <t xml:space="preserve">AVERAGE:  </t>
  </si>
  <si>
    <t>Teacher: ______________________</t>
  </si>
  <si>
    <t>HOD: ____________________</t>
  </si>
  <si>
    <t>Advisor: _______________________</t>
  </si>
  <si>
    <t>Date: _________________________</t>
  </si>
  <si>
    <t>Principal: _________________________</t>
  </si>
  <si>
    <t>C</t>
  </si>
  <si>
    <t xml:space="preserve">School: </t>
  </si>
  <si>
    <r>
      <rPr>
        <b/>
        <sz val="11"/>
        <color theme="1"/>
        <rFont val="Calibri"/>
        <family val="2"/>
        <scheme val="minor"/>
      </rPr>
      <t>Centre no: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</si>
  <si>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District Office: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</si>
  <si>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Principal:</t>
    </r>
    <r>
      <rPr>
        <sz val="11"/>
        <color theme="1"/>
        <rFont val="Calibri"/>
        <family val="2"/>
        <scheme val="minor"/>
      </rPr>
      <t xml:space="preserve"> </t>
    </r>
  </si>
  <si>
    <t>PAT Phase 1</t>
  </si>
  <si>
    <t xml:space="preserve">Term 1 Mark </t>
  </si>
  <si>
    <t xml:space="preserve">Term 2 Mark </t>
  </si>
  <si>
    <t>TOTALS:</t>
  </si>
  <si>
    <r>
      <rPr>
        <b/>
        <sz val="11"/>
        <color theme="1"/>
        <rFont val="Calibri"/>
        <family val="2"/>
        <scheme val="minor"/>
      </rPr>
      <t>Grade:</t>
    </r>
    <r>
      <rPr>
        <sz val="11"/>
        <color theme="1"/>
        <rFont val="Calibri"/>
        <family val="2"/>
        <scheme val="minor"/>
      </rPr>
      <t xml:space="preserve"> 10</t>
    </r>
  </si>
  <si>
    <t>Formal Test - Term 3</t>
  </si>
  <si>
    <t>Level Achieved</t>
  </si>
  <si>
    <t>Percentage for Nov Exam</t>
  </si>
  <si>
    <t>SBA</t>
  </si>
  <si>
    <t>PAT</t>
  </si>
  <si>
    <t>FINAL EXAM</t>
  </si>
  <si>
    <t>PAT Phase 2 Task</t>
  </si>
  <si>
    <t>PAT Phase 3 Task</t>
  </si>
  <si>
    <t xml:space="preserve">PAT Final Phase 4 </t>
  </si>
  <si>
    <t>SBA MARK (100)</t>
  </si>
  <si>
    <t>Final PAT mark (100)</t>
  </si>
  <si>
    <t>Term 1</t>
  </si>
  <si>
    <t>Term 2</t>
  </si>
  <si>
    <t>Term 3</t>
  </si>
  <si>
    <t>Assignment  Term 1</t>
  </si>
  <si>
    <r>
      <rPr>
        <b/>
        <sz val="11"/>
        <color theme="1"/>
        <rFont val="Calibri"/>
        <family val="2"/>
        <scheme val="minor"/>
      </rPr>
      <t>Grade:</t>
    </r>
    <r>
      <rPr>
        <sz val="11"/>
        <color theme="1"/>
        <rFont val="Calibri"/>
        <family val="2"/>
        <scheme val="minor"/>
      </rPr>
      <t xml:space="preserve"> 11</t>
    </r>
  </si>
  <si>
    <t>Formal Test - Term 2</t>
  </si>
  <si>
    <t>SBA MARK (60)</t>
  </si>
  <si>
    <t>Final Exam (20)</t>
  </si>
  <si>
    <t>Final PAT mark (20)</t>
  </si>
  <si>
    <t>SPECIALISATION:</t>
  </si>
  <si>
    <t>MECHANICAL TECHNOLOGY -  GRADE 10</t>
  </si>
  <si>
    <t>MECHANICAL TECHNOLOGY -  GRADE 11</t>
  </si>
  <si>
    <r>
      <rPr>
        <b/>
        <sz val="11"/>
        <color theme="1"/>
        <rFont val="Calibri"/>
        <family val="2"/>
        <scheme val="minor"/>
      </rPr>
      <t>Grade:</t>
    </r>
    <r>
      <rPr>
        <sz val="11"/>
        <color theme="1"/>
        <rFont val="Calibri"/>
        <family val="2"/>
        <scheme val="minor"/>
      </rPr>
      <t xml:space="preserve"> 12</t>
    </r>
  </si>
  <si>
    <t xml:space="preserve">School SBA mark (50) </t>
  </si>
  <si>
    <t>Preliminiary Examination</t>
  </si>
  <si>
    <t>PAT Final Phase 4</t>
  </si>
  <si>
    <t>SBA MARK (25)</t>
  </si>
  <si>
    <t>Final PAT mark (25)</t>
  </si>
  <si>
    <t>MECHANICAL TECHNOLOGY -  GRADE 12</t>
  </si>
  <si>
    <t>June Theory Task</t>
  </si>
  <si>
    <t xml:space="preserve">Grade 10 </t>
  </si>
  <si>
    <t>Tot</t>
  </si>
  <si>
    <t>Amount of Learners</t>
  </si>
  <si>
    <t>Fail</t>
  </si>
  <si>
    <t>% Fail</t>
  </si>
  <si>
    <t>Term 4</t>
  </si>
  <si>
    <t>FINAL MARK</t>
  </si>
  <si>
    <t>Final Promotion Mark</t>
  </si>
  <si>
    <t xml:space="preserve">Pass </t>
  </si>
  <si>
    <t>% Pass</t>
  </si>
  <si>
    <t>LEVELS</t>
  </si>
  <si>
    <t>Subject Average %</t>
  </si>
  <si>
    <t xml:space="preserve">Grade 11 </t>
  </si>
  <si>
    <t xml:space="preserve">Grade 12 </t>
  </si>
  <si>
    <t>June Examination</t>
  </si>
  <si>
    <t>SBA MARK (40)</t>
  </si>
  <si>
    <r>
      <rPr>
        <b/>
        <sz val="11"/>
        <color theme="1"/>
        <rFont val="Calibri"/>
        <family val="2"/>
        <scheme val="minor"/>
      </rPr>
      <t>Year:</t>
    </r>
    <r>
      <rPr>
        <sz val="11"/>
        <color theme="1"/>
        <rFont val="Calibri"/>
        <family val="2"/>
        <scheme val="minor"/>
      </rPr>
      <t xml:space="preserve"> 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</si>
</sst>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0" xfId="0" applyBorder="1" applyAlignment="1" applyProtection="1">
      <alignment horizontal="left" vertical="center"/>
      <protection locked="0"/>
    </xf>
    <xf numFmtId="1" fontId="0" fillId="10" borderId="1" xfId="0" applyNumberFormat="1" applyFill="1" applyBorder="1" applyAlignment="1" applyProtection="1">
      <alignment horizontal="center" vertical="center"/>
      <protection locked="0"/>
    </xf>
    <xf numFmtId="1" fontId="4" fillId="10" borderId="1" xfId="0" applyNumberFormat="1" applyFont="1" applyFill="1" applyBorder="1" applyAlignment="1" applyProtection="1">
      <alignment horizontal="center" vertical="center"/>
      <protection locked="0"/>
    </xf>
    <xf numFmtId="1" fontId="0" fillId="10" borderId="11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>
      <alignment horizontal="center" textRotation="90" wrapText="1"/>
    </xf>
    <xf numFmtId="0" fontId="2" fillId="8" borderId="18" xfId="0" applyFont="1" applyFill="1" applyBorder="1" applyAlignment="1">
      <alignment horizontal="center" textRotation="90" wrapText="1"/>
    </xf>
    <xf numFmtId="0" fontId="5" fillId="4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2" fillId="8" borderId="26" xfId="0" applyFont="1" applyFill="1" applyBorder="1" applyAlignment="1">
      <alignment horizontal="center" textRotation="90" wrapText="1"/>
    </xf>
    <xf numFmtId="1" fontId="0" fillId="10" borderId="23" xfId="0" applyNumberForma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textRotation="90" wrapText="1"/>
    </xf>
    <xf numFmtId="0" fontId="2" fillId="11" borderId="26" xfId="0" applyFont="1" applyFill="1" applyBorder="1" applyAlignment="1">
      <alignment horizontal="center" textRotation="90" wrapText="1"/>
    </xf>
    <xf numFmtId="0" fontId="2" fillId="4" borderId="20" xfId="0" applyFont="1" applyFill="1" applyBorder="1" applyAlignment="1">
      <alignment horizontal="center" textRotation="90" wrapText="1"/>
    </xf>
    <xf numFmtId="0" fontId="2" fillId="10" borderId="26" xfId="0" applyFont="1" applyFill="1" applyBorder="1" applyAlignment="1">
      <alignment horizontal="center" textRotation="90" wrapText="1"/>
    </xf>
    <xf numFmtId="0" fontId="2" fillId="11" borderId="17" xfId="0" applyFont="1" applyFill="1" applyBorder="1" applyAlignment="1">
      <alignment horizontal="center" textRotation="90" wrapText="1"/>
    </xf>
    <xf numFmtId="1" fontId="2" fillId="3" borderId="16" xfId="0" applyNumberFormat="1" applyFont="1" applyFill="1" applyBorder="1" applyAlignment="1">
      <alignment horizontal="center" textRotation="90" wrapText="1"/>
    </xf>
    <xf numFmtId="1" fontId="2" fillId="7" borderId="26" xfId="0" applyNumberFormat="1" applyFont="1" applyFill="1" applyBorder="1" applyAlignment="1">
      <alignment horizontal="center" textRotation="90" wrapText="1"/>
    </xf>
    <xf numFmtId="1" fontId="2" fillId="7" borderId="18" xfId="0" applyNumberFormat="1" applyFont="1" applyFill="1" applyBorder="1" applyAlignment="1">
      <alignment horizontal="center" textRotation="90" wrapText="1"/>
    </xf>
    <xf numFmtId="0" fontId="2" fillId="10" borderId="58" xfId="0" applyFont="1" applyFill="1" applyBorder="1" applyAlignment="1">
      <alignment horizontal="center" textRotation="90" wrapText="1"/>
    </xf>
    <xf numFmtId="0" fontId="5" fillId="10" borderId="29" xfId="0" applyFont="1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1" fontId="5" fillId="5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1" fontId="4" fillId="12" borderId="39" xfId="0" applyNumberFormat="1" applyFont="1" applyFill="1" applyBorder="1" applyAlignment="1">
      <alignment horizontal="center" vertical="center"/>
    </xf>
    <xf numFmtId="1" fontId="4" fillId="12" borderId="42" xfId="0" applyNumberFormat="1" applyFont="1" applyFill="1" applyBorder="1" applyAlignment="1">
      <alignment horizontal="center" vertical="center"/>
    </xf>
    <xf numFmtId="1" fontId="4" fillId="12" borderId="38" xfId="0" applyNumberFormat="1" applyFont="1" applyFill="1" applyBorder="1" applyAlignment="1">
      <alignment horizontal="center" vertical="center"/>
    </xf>
    <xf numFmtId="1" fontId="4" fillId="12" borderId="40" xfId="0" applyNumberFormat="1" applyFont="1" applyFill="1" applyBorder="1" applyAlignment="1">
      <alignment horizontal="center" vertical="center"/>
    </xf>
    <xf numFmtId="1" fontId="4" fillId="12" borderId="41" xfId="0" applyNumberFormat="1" applyFont="1" applyFill="1" applyBorder="1" applyAlignment="1">
      <alignment horizontal="center" vertical="center"/>
    </xf>
    <xf numFmtId="1" fontId="4" fillId="12" borderId="63" xfId="0" applyNumberFormat="1" applyFont="1" applyFill="1" applyBorder="1" applyAlignment="1">
      <alignment horizontal="center" vertical="center"/>
    </xf>
    <xf numFmtId="1" fontId="0" fillId="9" borderId="44" xfId="0" applyNumberFormat="1" applyFill="1" applyBorder="1" applyAlignment="1">
      <alignment horizontal="center" vertical="center"/>
    </xf>
    <xf numFmtId="1" fontId="0" fillId="9" borderId="47" xfId="0" applyNumberFormat="1" applyFill="1" applyBorder="1" applyAlignment="1">
      <alignment horizontal="center" vertical="center"/>
    </xf>
    <xf numFmtId="1" fontId="0" fillId="9" borderId="43" xfId="0" applyNumberFormat="1" applyFill="1" applyBorder="1" applyAlignment="1">
      <alignment horizontal="center" vertical="center"/>
    </xf>
    <xf numFmtId="1" fontId="0" fillId="9" borderId="45" xfId="0" applyNumberFormat="1" applyFill="1" applyBorder="1" applyAlignment="1">
      <alignment horizontal="center" vertical="center"/>
    </xf>
    <xf numFmtId="1" fontId="0" fillId="9" borderId="46" xfId="0" applyNumberFormat="1" applyFill="1" applyBorder="1" applyAlignment="1">
      <alignment horizontal="center" vertical="center"/>
    </xf>
    <xf numFmtId="1" fontId="0" fillId="9" borderId="64" xfId="0" applyNumberForma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1" fillId="5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 vertical="center"/>
    </xf>
    <xf numFmtId="0" fontId="0" fillId="6" borderId="0" xfId="0" applyFill="1"/>
    <xf numFmtId="1" fontId="0" fillId="6" borderId="0" xfId="0" applyNumberFormat="1" applyFill="1"/>
    <xf numFmtId="1" fontId="0" fillId="6" borderId="12" xfId="0" applyNumberFormat="1" applyFill="1" applyBorder="1"/>
    <xf numFmtId="0" fontId="0" fillId="6" borderId="13" xfId="0" applyFill="1" applyBorder="1"/>
    <xf numFmtId="0" fontId="0" fillId="6" borderId="2" xfId="0" applyFill="1" applyBorder="1"/>
    <xf numFmtId="1" fontId="0" fillId="6" borderId="2" xfId="0" applyNumberFormat="1" applyFill="1" applyBorder="1"/>
    <xf numFmtId="1" fontId="0" fillId="6" borderId="4" xfId="0" applyNumberFormat="1" applyFill="1" applyBorder="1"/>
    <xf numFmtId="0" fontId="5" fillId="10" borderId="31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textRotation="90" wrapText="1"/>
    </xf>
    <xf numFmtId="0" fontId="0" fillId="11" borderId="28" xfId="0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1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" fontId="5" fillId="5" borderId="33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/>
    </xf>
    <xf numFmtId="1" fontId="4" fillId="12" borderId="100" xfId="0" applyNumberFormat="1" applyFont="1" applyFill="1" applyBorder="1" applyAlignment="1">
      <alignment horizontal="center" vertical="center"/>
    </xf>
    <xf numFmtId="1" fontId="2" fillId="8" borderId="101" xfId="0" applyNumberFormat="1" applyFont="1" applyFill="1" applyBorder="1" applyAlignment="1">
      <alignment horizontal="center" textRotation="90" wrapText="1"/>
    </xf>
    <xf numFmtId="0" fontId="0" fillId="8" borderId="103" xfId="0" applyFill="1" applyBorder="1" applyAlignment="1">
      <alignment horizontal="center" vertical="center"/>
    </xf>
    <xf numFmtId="1" fontId="4" fillId="12" borderId="104" xfId="0" applyNumberFormat="1" applyFont="1" applyFill="1" applyBorder="1" applyAlignment="1">
      <alignment horizontal="center" vertical="center"/>
    </xf>
    <xf numFmtId="1" fontId="0" fillId="9" borderId="105" xfId="0" applyNumberFormat="1" applyFill="1" applyBorder="1" applyAlignment="1">
      <alignment horizontal="center" vertical="center"/>
    </xf>
    <xf numFmtId="1" fontId="0" fillId="10" borderId="20" xfId="0" applyNumberFormat="1" applyFill="1" applyBorder="1" applyAlignment="1" applyProtection="1">
      <alignment horizontal="center" vertical="center"/>
      <protection locked="0"/>
    </xf>
    <xf numFmtId="1" fontId="0" fillId="11" borderId="20" xfId="0" applyNumberFormat="1" applyFill="1" applyBorder="1" applyAlignment="1" applyProtection="1">
      <alignment horizontal="center" vertical="center"/>
      <protection locked="0"/>
    </xf>
    <xf numFmtId="1" fontId="0" fillId="8" borderId="22" xfId="0" applyNumberFormat="1" applyFill="1" applyBorder="1" applyAlignment="1">
      <alignment horizontal="center" vertical="center"/>
    </xf>
    <xf numFmtId="1" fontId="0" fillId="11" borderId="21" xfId="0" applyNumberFormat="1" applyFill="1" applyBorder="1" applyAlignment="1" applyProtection="1">
      <alignment horizontal="center" vertical="center"/>
      <protection locked="0"/>
    </xf>
    <xf numFmtId="1" fontId="4" fillId="10" borderId="20" xfId="0" applyNumberFormat="1" applyFont="1" applyFill="1" applyBorder="1" applyAlignment="1" applyProtection="1">
      <alignment horizontal="center" vertical="center"/>
      <protection locked="0"/>
    </xf>
    <xf numFmtId="1" fontId="0" fillId="10" borderId="27" xfId="0" applyNumberFormat="1" applyFill="1" applyBorder="1" applyAlignment="1" applyProtection="1">
      <alignment horizontal="center" vertical="center"/>
      <protection locked="0"/>
    </xf>
    <xf numFmtId="1" fontId="0" fillId="7" borderId="19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8" borderId="102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 applyProtection="1">
      <alignment horizontal="center" vertical="center"/>
      <protection locked="0"/>
    </xf>
    <xf numFmtId="1" fontId="0" fillId="11" borderId="11" xfId="0" applyNumberFormat="1" applyFill="1" applyBorder="1" applyAlignment="1" applyProtection="1">
      <alignment horizontal="center" vertical="center"/>
      <protection locked="0"/>
    </xf>
    <xf numFmtId="0" fontId="1" fillId="8" borderId="102" xfId="0" applyFont="1" applyFill="1" applyBorder="1" applyAlignment="1">
      <alignment horizontal="center" textRotation="90" wrapText="1"/>
    </xf>
    <xf numFmtId="0" fontId="0" fillId="6" borderId="70" xfId="0" applyFill="1" applyBorder="1" applyAlignment="1">
      <alignment horizontal="center"/>
    </xf>
    <xf numFmtId="1" fontId="2" fillId="8" borderId="107" xfId="0" applyNumberFormat="1" applyFont="1" applyFill="1" applyBorder="1" applyAlignment="1">
      <alignment horizontal="center" textRotation="90" wrapText="1"/>
    </xf>
    <xf numFmtId="0" fontId="1" fillId="8" borderId="25" xfId="0" applyFont="1" applyFill="1" applyBorder="1" applyAlignment="1">
      <alignment horizontal="center" textRotation="90" wrapText="1"/>
    </xf>
    <xf numFmtId="0" fontId="0" fillId="8" borderId="108" xfId="0" applyFill="1" applyBorder="1" applyAlignment="1">
      <alignment horizontal="center" vertical="center"/>
    </xf>
    <xf numFmtId="1" fontId="0" fillId="8" borderId="25" xfId="0" applyNumberFormat="1" applyFill="1" applyBorder="1" applyAlignment="1">
      <alignment horizontal="center" vertical="center"/>
    </xf>
    <xf numFmtId="1" fontId="4" fillId="12" borderId="109" xfId="0" applyNumberFormat="1" applyFont="1" applyFill="1" applyBorder="1" applyAlignment="1">
      <alignment horizontal="center" vertical="center"/>
    </xf>
    <xf numFmtId="1" fontId="5" fillId="5" borderId="28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1" fillId="4" borderId="94" xfId="0" applyFont="1" applyFill="1" applyBorder="1" applyAlignment="1">
      <alignment horizontal="center" vertical="center"/>
    </xf>
    <xf numFmtId="0" fontId="0" fillId="0" borderId="70" xfId="0" applyBorder="1"/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12" xfId="0" applyBorder="1"/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vertical="center"/>
    </xf>
    <xf numFmtId="0" fontId="2" fillId="10" borderId="17" xfId="0" applyFont="1" applyFill="1" applyBorder="1" applyAlignment="1">
      <alignment horizontal="center" textRotation="90" wrapText="1"/>
    </xf>
    <xf numFmtId="0" fontId="2" fillId="11" borderId="19" xfId="0" applyFont="1" applyFill="1" applyBorder="1" applyAlignment="1">
      <alignment horizontal="center" textRotation="90" wrapText="1"/>
    </xf>
    <xf numFmtId="0" fontId="2" fillId="10" borderId="19" xfId="0" applyFont="1" applyFill="1" applyBorder="1" applyAlignment="1">
      <alignment horizontal="center" textRotation="90" wrapText="1"/>
    </xf>
    <xf numFmtId="0" fontId="2" fillId="10" borderId="16" xfId="0" applyFont="1" applyFill="1" applyBorder="1" applyAlignment="1">
      <alignment horizontal="center" textRotation="90" wrapText="1"/>
    </xf>
    <xf numFmtId="0" fontId="2" fillId="11" borderId="18" xfId="0" applyFont="1" applyFill="1" applyBorder="1" applyAlignment="1">
      <alignment horizontal="center" textRotation="90" wrapText="1"/>
    </xf>
    <xf numFmtId="0" fontId="2" fillId="4" borderId="75" xfId="0" applyFont="1" applyFill="1" applyBorder="1" applyAlignment="1">
      <alignment horizontal="center" textRotation="90" wrapText="1"/>
    </xf>
    <xf numFmtId="1" fontId="2" fillId="5" borderId="26" xfId="0" applyNumberFormat="1" applyFont="1" applyFill="1" applyBorder="1" applyAlignment="1">
      <alignment horizontal="center" textRotation="90" wrapText="1"/>
    </xf>
    <xf numFmtId="0" fontId="5" fillId="8" borderId="32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" fontId="4" fillId="4" borderId="27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0" fillId="10" borderId="21" xfId="0" applyNumberFormat="1" applyFill="1" applyBorder="1" applyAlignment="1" applyProtection="1">
      <alignment horizontal="center" vertical="center"/>
      <protection locked="0"/>
    </xf>
    <xf numFmtId="1" fontId="0" fillId="11" borderId="19" xfId="0" applyNumberFormat="1" applyFill="1" applyBorder="1" applyAlignment="1" applyProtection="1">
      <alignment horizontal="center" vertical="center"/>
      <protection locked="0"/>
    </xf>
    <xf numFmtId="1" fontId="0" fillId="11" borderId="22" xfId="0" applyNumberFormat="1" applyFill="1" applyBorder="1" applyAlignment="1" applyProtection="1">
      <alignment horizontal="center" vertical="center"/>
      <protection locked="0"/>
    </xf>
    <xf numFmtId="1" fontId="0" fillId="10" borderId="79" xfId="0" applyNumberFormat="1" applyFill="1" applyBorder="1" applyAlignment="1" applyProtection="1">
      <alignment horizontal="center" vertical="center"/>
      <protection locked="0"/>
    </xf>
    <xf numFmtId="1" fontId="0" fillId="11" borderId="10" xfId="0" applyNumberFormat="1" applyFill="1" applyBorder="1" applyAlignment="1" applyProtection="1">
      <alignment horizontal="center" vertical="center"/>
      <protection locked="0"/>
    </xf>
    <xf numFmtId="1" fontId="0" fillId="11" borderId="78" xfId="0" applyNumberFormat="1" applyFill="1" applyBorder="1" applyAlignment="1" applyProtection="1">
      <alignment horizontal="center" vertical="center"/>
      <protection locked="0"/>
    </xf>
    <xf numFmtId="1" fontId="4" fillId="10" borderId="11" xfId="0" applyNumberFormat="1" applyFont="1" applyFill="1" applyBorder="1" applyAlignment="1" applyProtection="1">
      <alignment horizontal="center" vertical="center"/>
      <protection locked="0"/>
    </xf>
    <xf numFmtId="1" fontId="0" fillId="10" borderId="81" xfId="0" applyNumberFormat="1" applyFill="1" applyBorder="1" applyAlignment="1" applyProtection="1">
      <alignment horizontal="center" vertical="center"/>
      <protection locked="0"/>
    </xf>
    <xf numFmtId="1" fontId="0" fillId="11" borderId="14" xfId="0" applyNumberFormat="1" applyFill="1" applyBorder="1" applyAlignment="1" applyProtection="1">
      <alignment horizontal="center" vertical="center"/>
      <protection locked="0"/>
    </xf>
    <xf numFmtId="1" fontId="0" fillId="11" borderId="80" xfId="0" applyNumberForma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5" fillId="12" borderId="54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right" vertical="center"/>
    </xf>
    <xf numFmtId="0" fontId="1" fillId="9" borderId="8" xfId="0" applyFont="1" applyFill="1" applyBorder="1" applyAlignment="1">
      <alignment horizontal="right" vertical="center"/>
    </xf>
    <xf numFmtId="0" fontId="0" fillId="6" borderId="3" xfId="0" applyFill="1" applyBorder="1" applyAlignment="1">
      <alignment horizontal="left"/>
    </xf>
    <xf numFmtId="0" fontId="0" fillId="6" borderId="0" xfId="0" applyFill="1" applyAlignment="1">
      <alignment horizontal="left"/>
    </xf>
    <xf numFmtId="1" fontId="0" fillId="6" borderId="3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" fontId="1" fillId="5" borderId="99" xfId="0" applyNumberFormat="1" applyFont="1" applyFill="1" applyBorder="1" applyAlignment="1">
      <alignment horizontal="center" textRotation="90" wrapText="1"/>
    </xf>
    <xf numFmtId="1" fontId="1" fillId="5" borderId="65" xfId="0" applyNumberFormat="1" applyFont="1" applyFill="1" applyBorder="1" applyAlignment="1">
      <alignment horizontal="center" textRotation="90" wrapText="1"/>
    </xf>
    <xf numFmtId="0" fontId="5" fillId="12" borderId="61" xfId="0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/>
    </xf>
    <xf numFmtId="1" fontId="0" fillId="7" borderId="84" xfId="0" applyNumberFormat="1" applyFill="1" applyBorder="1" applyAlignment="1">
      <alignment horizontal="center"/>
    </xf>
    <xf numFmtId="1" fontId="0" fillId="7" borderId="92" xfId="0" applyNumberForma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84" xfId="0" applyNumberFormat="1" applyFont="1" applyBorder="1" applyAlignment="1">
      <alignment horizontal="center"/>
    </xf>
    <xf numFmtId="1" fontId="6" fillId="0" borderId="9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82" xfId="0" applyFill="1" applyBorder="1" applyAlignment="1">
      <alignment horizontal="center"/>
    </xf>
    <xf numFmtId="0" fontId="0" fillId="10" borderId="83" xfId="0" applyFill="1" applyBorder="1" applyAlignment="1">
      <alignment horizontal="center"/>
    </xf>
    <xf numFmtId="0" fontId="1" fillId="12" borderId="86" xfId="0" applyFont="1" applyFill="1" applyBorder="1" applyAlignment="1">
      <alignment horizontal="center" vertical="center" textRotation="90"/>
    </xf>
    <xf numFmtId="0" fontId="1" fillId="12" borderId="89" xfId="0" applyFont="1" applyFill="1" applyBorder="1" applyAlignment="1">
      <alignment horizontal="center" vertical="center" textRotation="90"/>
    </xf>
    <xf numFmtId="0" fontId="1" fillId="12" borderId="90" xfId="0" applyFont="1" applyFill="1" applyBorder="1" applyAlignment="1">
      <alignment horizontal="center" vertical="center" textRotation="90"/>
    </xf>
    <xf numFmtId="0" fontId="0" fillId="7" borderId="10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7" borderId="85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1" fontId="0" fillId="10" borderId="32" xfId="0" applyNumberFormat="1" applyFill="1" applyBorder="1" applyAlignment="1">
      <alignment horizontal="center"/>
    </xf>
    <xf numFmtId="1" fontId="0" fillId="10" borderId="33" xfId="0" applyNumberFormat="1" applyFill="1" applyBorder="1" applyAlignment="1">
      <alignment horizontal="center"/>
    </xf>
    <xf numFmtId="1" fontId="0" fillId="10" borderId="93" xfId="0" applyNumberForma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 textRotation="90"/>
    </xf>
    <xf numFmtId="0" fontId="1" fillId="5" borderId="79" xfId="0" applyFont="1" applyFill="1" applyBorder="1" applyAlignment="1">
      <alignment horizontal="center" vertical="center" textRotation="90"/>
    </xf>
    <xf numFmtId="0" fontId="1" fillId="5" borderId="81" xfId="0" applyFont="1" applyFill="1" applyBorder="1" applyAlignment="1">
      <alignment horizontal="center" vertical="center" textRotation="90"/>
    </xf>
    <xf numFmtId="0" fontId="1" fillId="5" borderId="91" xfId="0" applyFont="1" applyFill="1" applyBorder="1" applyAlignment="1">
      <alignment horizontal="center" vertical="center" textRotation="90"/>
    </xf>
    <xf numFmtId="0" fontId="0" fillId="14" borderId="10" xfId="0" applyFill="1" applyBorder="1" applyAlignment="1">
      <alignment horizontal="center"/>
    </xf>
    <xf numFmtId="0" fontId="0" fillId="14" borderId="84" xfId="0" applyFill="1" applyBorder="1" applyAlignment="1">
      <alignment horizontal="center"/>
    </xf>
    <xf numFmtId="0" fontId="0" fillId="14" borderId="85" xfId="0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14" borderId="84" xfId="0" applyNumberFormat="1" applyFill="1" applyBorder="1" applyAlignment="1">
      <alignment horizontal="center"/>
    </xf>
    <xf numFmtId="1" fontId="0" fillId="14" borderId="92" xfId="0" applyNumberFormat="1" applyFill="1" applyBorder="1" applyAlignment="1">
      <alignment horizontal="center"/>
    </xf>
    <xf numFmtId="0" fontId="0" fillId="10" borderId="95" xfId="0" applyFill="1" applyBorder="1" applyAlignment="1">
      <alignment horizontal="center"/>
    </xf>
    <xf numFmtId="0" fontId="0" fillId="10" borderId="96" xfId="0" applyFill="1" applyBorder="1" applyAlignment="1">
      <alignment horizontal="center"/>
    </xf>
    <xf numFmtId="0" fontId="0" fillId="10" borderId="97" xfId="0" applyFill="1" applyBorder="1" applyAlignment="1">
      <alignment horizontal="center"/>
    </xf>
    <xf numFmtId="1" fontId="0" fillId="10" borderId="95" xfId="0" applyNumberFormat="1" applyFill="1" applyBorder="1" applyAlignment="1">
      <alignment horizontal="center"/>
    </xf>
    <xf numFmtId="1" fontId="0" fillId="10" borderId="96" xfId="0" applyNumberFormat="1" applyFill="1" applyBorder="1" applyAlignment="1">
      <alignment horizontal="center"/>
    </xf>
    <xf numFmtId="1" fontId="0" fillId="10" borderId="98" xfId="0" applyNumberFormat="1" applyFill="1" applyBorder="1" applyAlignment="1">
      <alignment horizontal="center"/>
    </xf>
    <xf numFmtId="1" fontId="0" fillId="10" borderId="14" xfId="0" applyNumberFormat="1" applyFill="1" applyBorder="1" applyAlignment="1">
      <alignment horizontal="center"/>
    </xf>
    <xf numFmtId="1" fontId="0" fillId="10" borderId="82" xfId="0" applyNumberFormat="1" applyFill="1" applyBorder="1" applyAlignment="1">
      <alignment horizontal="center"/>
    </xf>
    <xf numFmtId="1" fontId="0" fillId="10" borderId="106" xfId="0" applyNumberFormat="1" applyFill="1" applyBorder="1" applyAlignment="1">
      <alignment horizontal="center"/>
    </xf>
    <xf numFmtId="0" fontId="1" fillId="0" borderId="87" xfId="0" applyFont="1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1" fontId="2" fillId="5" borderId="110" xfId="0" applyNumberFormat="1" applyFont="1" applyFill="1" applyBorder="1" applyAlignment="1">
      <alignment horizontal="center" textRotation="90" wrapText="1"/>
    </xf>
    <xf numFmtId="1" fontId="2" fillId="5" borderId="21" xfId="0" applyNumberFormat="1" applyFont="1" applyFill="1" applyBorder="1" applyAlignment="1">
      <alignment horizontal="center" textRotation="90" wrapText="1"/>
    </xf>
    <xf numFmtId="0" fontId="1" fillId="15" borderId="86" xfId="0" applyFont="1" applyFill="1" applyBorder="1" applyAlignment="1">
      <alignment horizontal="center" vertical="center" textRotation="90"/>
    </xf>
    <xf numFmtId="0" fontId="1" fillId="15" borderId="89" xfId="0" applyFont="1" applyFill="1" applyBorder="1" applyAlignment="1">
      <alignment horizontal="center" vertical="center" textRotation="90"/>
    </xf>
    <xf numFmtId="0" fontId="1" fillId="15" borderId="90" xfId="0" applyFont="1" applyFill="1" applyBorder="1" applyAlignment="1">
      <alignment horizontal="center" vertical="center" textRotation="90"/>
    </xf>
    <xf numFmtId="1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0" fillId="3" borderId="7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1" fontId="2" fillId="5" borderId="52" xfId="0" applyNumberFormat="1" applyFont="1" applyFill="1" applyBorder="1" applyAlignment="1">
      <alignment horizontal="center" textRotation="90" wrapText="1"/>
    </xf>
    <xf numFmtId="1" fontId="2" fillId="5" borderId="53" xfId="0" applyNumberFormat="1" applyFont="1" applyFill="1" applyBorder="1" applyAlignment="1">
      <alignment horizontal="center" textRotation="90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>
      <alignment horizontal="center" vertical="center"/>
    </xf>
    <xf numFmtId="0" fontId="1" fillId="0" borderId="91" xfId="0" applyFont="1" applyBorder="1" applyAlignment="1">
      <alignment horizontal="center" vertical="center" textRotation="90"/>
    </xf>
    <xf numFmtId="0" fontId="1" fillId="16" borderId="86" xfId="0" applyFont="1" applyFill="1" applyBorder="1" applyAlignment="1">
      <alignment horizontal="center" vertical="center" textRotation="90"/>
    </xf>
    <xf numFmtId="0" fontId="1" fillId="16" borderId="89" xfId="0" applyFont="1" applyFill="1" applyBorder="1" applyAlignment="1">
      <alignment horizontal="center" vertical="center" textRotation="90"/>
    </xf>
    <xf numFmtId="0" fontId="1" fillId="16" borderId="90" xfId="0" applyFont="1" applyFill="1" applyBorder="1" applyAlignment="1">
      <alignment horizontal="center" vertical="center" textRotation="90"/>
    </xf>
    <xf numFmtId="1" fontId="2" fillId="17" borderId="18" xfId="0" applyNumberFormat="1" applyFont="1" applyFill="1" applyBorder="1" applyAlignment="1">
      <alignment horizontal="center" textRotation="90" wrapText="1"/>
    </xf>
    <xf numFmtId="1" fontId="1" fillId="17" borderId="30" xfId="0" applyNumberFormat="1" applyFont="1" applyFill="1" applyBorder="1" applyAlignment="1">
      <alignment horizontal="center" vertical="center"/>
    </xf>
    <xf numFmtId="1" fontId="1" fillId="17" borderId="22" xfId="0" applyNumberFormat="1" applyFont="1" applyFill="1" applyBorder="1" applyAlignment="1">
      <alignment horizontal="center" vertical="center"/>
    </xf>
    <xf numFmtId="1" fontId="1" fillId="5" borderId="3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7" fillId="12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0F0F0"/>
      <color rgb="FFFFFFCC"/>
      <color rgb="FFFF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"/>
  <sheetViews>
    <sheetView view="pageBreakPreview" zoomScaleNormal="90" zoomScaleSheetLayoutView="100" workbookViewId="0">
      <pane ySplit="6" topLeftCell="A7" activePane="bottomLeft" state="frozen"/>
      <selection pane="bottomLeft" sqref="A1:D1"/>
    </sheetView>
  </sheetViews>
  <sheetFormatPr defaultColWidth="9.140625" defaultRowHeight="15" x14ac:dyDescent="0.25"/>
  <cols>
    <col min="1" max="1" width="4.28515625" customWidth="1"/>
    <col min="2" max="2" width="31.85546875" customWidth="1"/>
    <col min="3" max="15" width="4.7109375" customWidth="1"/>
    <col min="16" max="16" width="5.28515625" customWidth="1"/>
    <col min="17" max="17" width="5.42578125" customWidth="1"/>
    <col min="18" max="22" width="4.7109375" customWidth="1"/>
    <col min="23" max="24" width="4.7109375" style="52" customWidth="1"/>
  </cols>
  <sheetData>
    <row r="1" spans="1:25" ht="28.15" customHeight="1" thickTop="1" thickBot="1" x14ac:dyDescent="0.3">
      <c r="A1" s="151" t="s">
        <v>12</v>
      </c>
      <c r="B1" s="152"/>
      <c r="C1" s="152"/>
      <c r="D1" s="153"/>
      <c r="E1" s="154" t="s">
        <v>13</v>
      </c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60" t="s">
        <v>68</v>
      </c>
      <c r="Q1" s="161"/>
      <c r="R1" s="161"/>
      <c r="S1" s="161"/>
      <c r="T1" s="161"/>
      <c r="U1" s="161"/>
      <c r="V1" s="161"/>
      <c r="W1" s="161"/>
      <c r="X1" s="162"/>
    </row>
    <row r="2" spans="1:25" ht="28.15" customHeight="1" thickTop="1" thickBot="1" x14ac:dyDescent="0.3">
      <c r="A2" s="154" t="s">
        <v>14</v>
      </c>
      <c r="B2" s="155"/>
      <c r="C2" s="155"/>
      <c r="D2" s="156"/>
      <c r="E2" s="154" t="s">
        <v>15</v>
      </c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60" t="s">
        <v>20</v>
      </c>
      <c r="Q2" s="161"/>
      <c r="R2" s="161"/>
      <c r="S2" s="161"/>
      <c r="T2" s="161"/>
      <c r="U2" s="161"/>
      <c r="V2" s="161"/>
      <c r="W2" s="161"/>
      <c r="X2" s="162"/>
    </row>
    <row r="3" spans="1:25" ht="29.45" customHeight="1" thickTop="1" thickBot="1" x14ac:dyDescent="0.3">
      <c r="A3" s="145" t="s">
        <v>42</v>
      </c>
      <c r="B3" s="146"/>
      <c r="C3" s="146"/>
      <c r="D3" s="146"/>
      <c r="E3" s="146"/>
      <c r="F3" s="146"/>
      <c r="G3" s="147"/>
      <c r="H3" s="148" t="s">
        <v>41</v>
      </c>
      <c r="I3" s="149"/>
      <c r="J3" s="149"/>
      <c r="K3" s="149"/>
      <c r="L3" s="150"/>
      <c r="M3" s="157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1:25" ht="26.25" customHeight="1" thickBot="1" x14ac:dyDescent="0.3">
      <c r="A4" s="167" t="s">
        <v>0</v>
      </c>
      <c r="B4" s="164" t="s">
        <v>1</v>
      </c>
      <c r="C4" s="135" t="s">
        <v>32</v>
      </c>
      <c r="D4" s="135"/>
      <c r="E4" s="135"/>
      <c r="F4" s="135"/>
      <c r="G4" s="135" t="s">
        <v>33</v>
      </c>
      <c r="H4" s="135"/>
      <c r="I4" s="135"/>
      <c r="J4" s="135"/>
      <c r="K4" s="136" t="s">
        <v>34</v>
      </c>
      <c r="L4" s="135"/>
      <c r="M4" s="135"/>
      <c r="N4" s="135"/>
      <c r="O4" s="135"/>
      <c r="P4" s="135" t="s">
        <v>24</v>
      </c>
      <c r="Q4" s="135"/>
      <c r="R4" s="172" t="s">
        <v>25</v>
      </c>
      <c r="S4" s="136"/>
      <c r="T4" s="163" t="s">
        <v>26</v>
      </c>
      <c r="U4" s="163"/>
      <c r="V4" s="163"/>
      <c r="W4" s="170" t="s">
        <v>4</v>
      </c>
      <c r="X4" s="70"/>
    </row>
    <row r="5" spans="1:25" ht="109.15" customHeight="1" x14ac:dyDescent="0.25">
      <c r="A5" s="168"/>
      <c r="B5" s="165"/>
      <c r="C5" s="13" t="s">
        <v>35</v>
      </c>
      <c r="D5" s="14" t="s">
        <v>16</v>
      </c>
      <c r="E5" s="6" t="s">
        <v>17</v>
      </c>
      <c r="F5" s="7" t="s">
        <v>22</v>
      </c>
      <c r="G5" s="62" t="s">
        <v>27</v>
      </c>
      <c r="H5" s="16" t="s">
        <v>66</v>
      </c>
      <c r="I5" s="15" t="s">
        <v>18</v>
      </c>
      <c r="J5" s="7" t="s">
        <v>22</v>
      </c>
      <c r="K5" s="21" t="s">
        <v>21</v>
      </c>
      <c r="L5" s="14" t="s">
        <v>28</v>
      </c>
      <c r="M5" s="17" t="s">
        <v>29</v>
      </c>
      <c r="N5" s="6" t="s">
        <v>3</v>
      </c>
      <c r="O5" s="7" t="s">
        <v>22</v>
      </c>
      <c r="P5" s="18" t="s">
        <v>67</v>
      </c>
      <c r="Q5" s="19" t="s">
        <v>30</v>
      </c>
      <c r="R5" s="18" t="s">
        <v>40</v>
      </c>
      <c r="S5" s="20" t="s">
        <v>31</v>
      </c>
      <c r="T5" s="21" t="s">
        <v>39</v>
      </c>
      <c r="U5" s="6" t="s">
        <v>23</v>
      </c>
      <c r="V5" s="11" t="s">
        <v>22</v>
      </c>
      <c r="W5" s="171"/>
      <c r="X5" s="85" t="s">
        <v>22</v>
      </c>
    </row>
    <row r="6" spans="1:25" ht="21.75" customHeight="1" thickBot="1" x14ac:dyDescent="0.3">
      <c r="A6" s="169"/>
      <c r="B6" s="166"/>
      <c r="C6" s="22">
        <v>50</v>
      </c>
      <c r="D6" s="23">
        <v>50</v>
      </c>
      <c r="E6" s="8" t="s">
        <v>2</v>
      </c>
      <c r="F6" s="9" t="s">
        <v>11</v>
      </c>
      <c r="G6" s="63">
        <v>50</v>
      </c>
      <c r="H6" s="22">
        <v>150</v>
      </c>
      <c r="I6" s="8" t="s">
        <v>2</v>
      </c>
      <c r="J6" s="9" t="s">
        <v>11</v>
      </c>
      <c r="K6" s="61">
        <v>50</v>
      </c>
      <c r="L6" s="23">
        <v>50</v>
      </c>
      <c r="M6" s="24">
        <v>100</v>
      </c>
      <c r="N6" s="8" t="s">
        <v>2</v>
      </c>
      <c r="O6" s="9" t="s">
        <v>11</v>
      </c>
      <c r="P6" s="25">
        <v>40</v>
      </c>
      <c r="Q6" s="26">
        <v>100</v>
      </c>
      <c r="R6" s="25">
        <v>20</v>
      </c>
      <c r="S6" s="27">
        <v>100</v>
      </c>
      <c r="T6" s="28">
        <v>200</v>
      </c>
      <c r="U6" s="29" t="s">
        <v>2</v>
      </c>
      <c r="V6" s="30" t="s">
        <v>11</v>
      </c>
      <c r="W6" s="67" t="s">
        <v>2</v>
      </c>
      <c r="X6" s="71" t="s">
        <v>11</v>
      </c>
    </row>
    <row r="7" spans="1:25" ht="15" customHeight="1" x14ac:dyDescent="0.25">
      <c r="A7" s="32">
        <v>1</v>
      </c>
      <c r="B7" s="10"/>
      <c r="C7" s="74"/>
      <c r="D7" s="75"/>
      <c r="E7" s="48">
        <f t="shared" ref="E7" si="0">C7*2</f>
        <v>0</v>
      </c>
      <c r="F7" s="76">
        <f>IF(E7&gt;=80,7,IF(E7&gt;=70,6,IF(E7&gt;=60,5,IF(E7&gt;=50,4,IF(E7&gt;=40,3,IF(E7&gt;=30,2,IF(E7&gt;=1,1,0)))))))</f>
        <v>0</v>
      </c>
      <c r="G7" s="77"/>
      <c r="H7" s="78"/>
      <c r="I7" s="48">
        <f>H7/150*100</f>
        <v>0</v>
      </c>
      <c r="J7" s="76">
        <f>IF(I7&gt;=80,7,IF(I7&gt;=70,6,IF(I7&gt;=60,5,IF(I7&gt;=50,4,IF(I7&gt;=40,3,IF(I7&gt;=30,2,IF(I7&gt;=1,1,0)))))))</f>
        <v>0</v>
      </c>
      <c r="K7" s="79"/>
      <c r="L7" s="75"/>
      <c r="M7" s="75"/>
      <c r="N7" s="48">
        <f>K7*2</f>
        <v>0</v>
      </c>
      <c r="O7" s="76">
        <f>IF(N7&gt;=80,7,IF(N7&gt;=70,6,IF(N7&gt;=60,5,IF(N7&gt;=50,4,IF(N7&gt;=40,3,IF(N7&gt;=30,2,IF(N7&gt;=1,1,0)))))))</f>
        <v>0</v>
      </c>
      <c r="P7" s="49">
        <f>(C7/50*10)+(H7/150*20)+(K7/50*10)</f>
        <v>0</v>
      </c>
      <c r="Q7" s="80">
        <f>P7/40*100</f>
        <v>0</v>
      </c>
      <c r="R7" s="49">
        <f>S7/5</f>
        <v>0</v>
      </c>
      <c r="S7" s="81">
        <f>(D7+G7+L7+M7)/250*100</f>
        <v>0</v>
      </c>
      <c r="T7" s="12"/>
      <c r="U7" s="50">
        <f>ROUND(T7/2,0)</f>
        <v>0</v>
      </c>
      <c r="V7" s="76">
        <f>IF(U7&gt;=80,7,IF(U7&gt;=70,6,IF(U7&gt;=60,5,IF(U7&gt;=50,4,IF(U7&gt;=40,3,IF(U7&gt;=30,2,IF(U7&gt;=1,1,0)))))))</f>
        <v>0</v>
      </c>
      <c r="W7" s="68">
        <f>P7+R7+(T7/5)</f>
        <v>0</v>
      </c>
      <c r="X7" s="82">
        <f>IF(W7&gt;=80,7,IF(W7&gt;=70,6,IF(W7&gt;=60,5,IF(W7&gt;=50,4,IF(W7&gt;=40,3,IF(W7&gt;=30,2,IF(W7&gt;=1,1,0)))))))</f>
        <v>0</v>
      </c>
    </row>
    <row r="8" spans="1:25" ht="15" customHeight="1" x14ac:dyDescent="0.25">
      <c r="A8" s="33">
        <v>2</v>
      </c>
      <c r="B8" s="1"/>
      <c r="C8" s="2"/>
      <c r="D8" s="83"/>
      <c r="E8" s="48">
        <f t="shared" ref="E8:E89" si="1">C8*2</f>
        <v>0</v>
      </c>
      <c r="F8" s="76">
        <f t="shared" ref="F8:F89" si="2">IF(E8&gt;=80,7,IF(E8&gt;=70,6,IF(E8&gt;=60,5,IF(E8&gt;=50,4,IF(E8&gt;=40,3,IF(E8&gt;=30,2,IF(E8&gt;=1,1,0)))))))</f>
        <v>0</v>
      </c>
      <c r="G8" s="77"/>
      <c r="H8" s="78"/>
      <c r="I8" s="48">
        <f t="shared" ref="I8:I69" si="3">H8/150*100</f>
        <v>0</v>
      </c>
      <c r="J8" s="76">
        <f t="shared" ref="J8:J89" si="4">IF(I8&gt;=80,7,IF(I8&gt;=70,6,IF(I8&gt;=60,5,IF(I8&gt;=50,4,IF(I8&gt;=40,3,IF(I8&gt;=30,2,IF(I8&gt;=1,1,0)))))))</f>
        <v>0</v>
      </c>
      <c r="K8" s="79"/>
      <c r="L8" s="75"/>
      <c r="M8" s="75"/>
      <c r="N8" s="48">
        <f t="shared" ref="N8:N89" si="5">K8*2</f>
        <v>0</v>
      </c>
      <c r="O8" s="76">
        <f t="shared" ref="O8:O89" si="6">IF(N8&gt;=80,7,IF(N8&gt;=70,6,IF(N8&gt;=60,5,IF(N8&gt;=50,4,IF(N8&gt;=40,3,IF(N8&gt;=30,2,IF(N8&gt;=1,1,0)))))))</f>
        <v>0</v>
      </c>
      <c r="P8" s="49">
        <f t="shared" ref="P8:P89" si="7">(C8/50*10)+(H8/150*20)+(K8/50*10)</f>
        <v>0</v>
      </c>
      <c r="Q8" s="80">
        <f t="shared" ref="Q8:Q89" si="8">P8/40*100</f>
        <v>0</v>
      </c>
      <c r="R8" s="49">
        <f t="shared" ref="R8:R89" si="9">S8/5</f>
        <v>0</v>
      </c>
      <c r="S8" s="81">
        <f t="shared" ref="S8:S89" si="10">(D8+G8+L8+M8)/250*100</f>
        <v>0</v>
      </c>
      <c r="T8" s="12"/>
      <c r="U8" s="50">
        <f t="shared" ref="U8:U89" si="11">ROUND(T8/2,0)</f>
        <v>0</v>
      </c>
      <c r="V8" s="76">
        <f t="shared" ref="V8:X89" si="12">IF(U8&gt;=80,7,IF(U8&gt;=70,6,IF(U8&gt;=60,5,IF(U8&gt;=50,4,IF(U8&gt;=40,3,IF(U8&gt;=30,2,IF(U8&gt;=1,1,0)))))))</f>
        <v>0</v>
      </c>
      <c r="W8" s="68">
        <f t="shared" ref="W8:W89" si="13">P8+R8+(T8/5)</f>
        <v>0</v>
      </c>
      <c r="X8" s="82">
        <f t="shared" si="12"/>
        <v>0</v>
      </c>
    </row>
    <row r="9" spans="1:25" ht="15" customHeight="1" x14ac:dyDescent="0.25">
      <c r="A9" s="34">
        <v>3</v>
      </c>
      <c r="B9" s="1"/>
      <c r="C9" s="2"/>
      <c r="D9" s="83"/>
      <c r="E9" s="48">
        <f t="shared" si="1"/>
        <v>0</v>
      </c>
      <c r="F9" s="76">
        <f t="shared" si="2"/>
        <v>0</v>
      </c>
      <c r="G9" s="77"/>
      <c r="H9" s="78"/>
      <c r="I9" s="48">
        <f t="shared" si="3"/>
        <v>0</v>
      </c>
      <c r="J9" s="76">
        <f t="shared" si="4"/>
        <v>0</v>
      </c>
      <c r="K9" s="79"/>
      <c r="L9" s="75"/>
      <c r="M9" s="75"/>
      <c r="N9" s="48">
        <f t="shared" si="5"/>
        <v>0</v>
      </c>
      <c r="O9" s="76">
        <f t="shared" si="6"/>
        <v>0</v>
      </c>
      <c r="P9" s="49">
        <f t="shared" si="7"/>
        <v>0</v>
      </c>
      <c r="Q9" s="80">
        <f t="shared" si="8"/>
        <v>0</v>
      </c>
      <c r="R9" s="49">
        <f t="shared" si="9"/>
        <v>0</v>
      </c>
      <c r="S9" s="81">
        <f t="shared" si="10"/>
        <v>0</v>
      </c>
      <c r="T9" s="12"/>
      <c r="U9" s="50">
        <f t="shared" si="11"/>
        <v>0</v>
      </c>
      <c r="V9" s="76">
        <f t="shared" si="12"/>
        <v>0</v>
      </c>
      <c r="W9" s="68">
        <f t="shared" si="13"/>
        <v>0</v>
      </c>
      <c r="X9" s="82">
        <f t="shared" si="12"/>
        <v>0</v>
      </c>
    </row>
    <row r="10" spans="1:25" ht="15" customHeight="1" x14ac:dyDescent="0.25">
      <c r="A10" s="34">
        <v>4</v>
      </c>
      <c r="B10" s="1"/>
      <c r="C10" s="3"/>
      <c r="D10" s="83"/>
      <c r="E10" s="48">
        <f t="shared" si="1"/>
        <v>0</v>
      </c>
      <c r="F10" s="76">
        <f t="shared" si="2"/>
        <v>0</v>
      </c>
      <c r="G10" s="77"/>
      <c r="H10" s="78"/>
      <c r="I10" s="48">
        <f t="shared" si="3"/>
        <v>0</v>
      </c>
      <c r="J10" s="76">
        <f t="shared" si="4"/>
        <v>0</v>
      </c>
      <c r="K10" s="79"/>
      <c r="L10" s="75"/>
      <c r="M10" s="75"/>
      <c r="N10" s="48">
        <f t="shared" si="5"/>
        <v>0</v>
      </c>
      <c r="O10" s="76">
        <f t="shared" si="6"/>
        <v>0</v>
      </c>
      <c r="P10" s="49">
        <f t="shared" si="7"/>
        <v>0</v>
      </c>
      <c r="Q10" s="80">
        <f t="shared" si="8"/>
        <v>0</v>
      </c>
      <c r="R10" s="49">
        <f t="shared" si="9"/>
        <v>0</v>
      </c>
      <c r="S10" s="81">
        <f t="shared" si="10"/>
        <v>0</v>
      </c>
      <c r="T10" s="12"/>
      <c r="U10" s="50">
        <f t="shared" si="11"/>
        <v>0</v>
      </c>
      <c r="V10" s="76">
        <f t="shared" si="12"/>
        <v>0</v>
      </c>
      <c r="W10" s="68">
        <f t="shared" si="13"/>
        <v>0</v>
      </c>
      <c r="X10" s="82">
        <f t="shared" si="12"/>
        <v>0</v>
      </c>
    </row>
    <row r="11" spans="1:25" ht="15" customHeight="1" x14ac:dyDescent="0.25">
      <c r="A11" s="33">
        <v>5</v>
      </c>
      <c r="B11" s="1"/>
      <c r="C11" s="2"/>
      <c r="D11" s="83"/>
      <c r="E11" s="48">
        <f t="shared" si="1"/>
        <v>0</v>
      </c>
      <c r="F11" s="76">
        <f t="shared" si="2"/>
        <v>0</v>
      </c>
      <c r="G11" s="77"/>
      <c r="H11" s="78"/>
      <c r="I11" s="48">
        <f t="shared" si="3"/>
        <v>0</v>
      </c>
      <c r="J11" s="76">
        <f t="shared" si="4"/>
        <v>0</v>
      </c>
      <c r="K11" s="79"/>
      <c r="L11" s="75"/>
      <c r="M11" s="75"/>
      <c r="N11" s="48">
        <f t="shared" si="5"/>
        <v>0</v>
      </c>
      <c r="O11" s="76">
        <f t="shared" si="6"/>
        <v>0</v>
      </c>
      <c r="P11" s="49">
        <f t="shared" si="7"/>
        <v>0</v>
      </c>
      <c r="Q11" s="80">
        <f t="shared" si="8"/>
        <v>0</v>
      </c>
      <c r="R11" s="49">
        <f t="shared" si="9"/>
        <v>0</v>
      </c>
      <c r="S11" s="81">
        <f t="shared" si="10"/>
        <v>0</v>
      </c>
      <c r="T11" s="12"/>
      <c r="U11" s="50">
        <f t="shared" si="11"/>
        <v>0</v>
      </c>
      <c r="V11" s="76">
        <f t="shared" si="12"/>
        <v>0</v>
      </c>
      <c r="W11" s="68">
        <f t="shared" si="13"/>
        <v>0</v>
      </c>
      <c r="X11" s="82">
        <f t="shared" si="12"/>
        <v>0</v>
      </c>
    </row>
    <row r="12" spans="1:25" ht="15" customHeight="1" x14ac:dyDescent="0.25">
      <c r="A12" s="34">
        <v>6</v>
      </c>
      <c r="B12" s="1"/>
      <c r="C12" s="2"/>
      <c r="D12" s="83"/>
      <c r="E12" s="48">
        <f t="shared" si="1"/>
        <v>0</v>
      </c>
      <c r="F12" s="76">
        <f t="shared" si="2"/>
        <v>0</v>
      </c>
      <c r="G12" s="77"/>
      <c r="H12" s="78"/>
      <c r="I12" s="48">
        <f t="shared" si="3"/>
        <v>0</v>
      </c>
      <c r="J12" s="76">
        <f t="shared" si="4"/>
        <v>0</v>
      </c>
      <c r="K12" s="79"/>
      <c r="L12" s="75"/>
      <c r="M12" s="75"/>
      <c r="N12" s="48">
        <f t="shared" si="5"/>
        <v>0</v>
      </c>
      <c r="O12" s="76">
        <f t="shared" si="6"/>
        <v>0</v>
      </c>
      <c r="P12" s="49">
        <f t="shared" si="7"/>
        <v>0</v>
      </c>
      <c r="Q12" s="80">
        <f t="shared" si="8"/>
        <v>0</v>
      </c>
      <c r="R12" s="49">
        <f t="shared" si="9"/>
        <v>0</v>
      </c>
      <c r="S12" s="81">
        <f t="shared" si="10"/>
        <v>0</v>
      </c>
      <c r="T12" s="12"/>
      <c r="U12" s="50">
        <f t="shared" si="11"/>
        <v>0</v>
      </c>
      <c r="V12" s="76">
        <f t="shared" si="12"/>
        <v>0</v>
      </c>
      <c r="W12" s="68">
        <f t="shared" si="13"/>
        <v>0</v>
      </c>
      <c r="X12" s="82">
        <f t="shared" si="12"/>
        <v>0</v>
      </c>
      <c r="Y12" s="53"/>
    </row>
    <row r="13" spans="1:25" ht="15" customHeight="1" x14ac:dyDescent="0.25">
      <c r="A13" s="34">
        <v>7</v>
      </c>
      <c r="B13" s="1"/>
      <c r="C13" s="2"/>
      <c r="D13" s="83"/>
      <c r="E13" s="48">
        <f t="shared" si="1"/>
        <v>0</v>
      </c>
      <c r="F13" s="76">
        <f t="shared" si="2"/>
        <v>0</v>
      </c>
      <c r="G13" s="77"/>
      <c r="H13" s="78"/>
      <c r="I13" s="48">
        <f t="shared" si="3"/>
        <v>0</v>
      </c>
      <c r="J13" s="76">
        <f t="shared" si="4"/>
        <v>0</v>
      </c>
      <c r="K13" s="79"/>
      <c r="L13" s="75"/>
      <c r="M13" s="75"/>
      <c r="N13" s="48">
        <f t="shared" si="5"/>
        <v>0</v>
      </c>
      <c r="O13" s="76">
        <f t="shared" si="6"/>
        <v>0</v>
      </c>
      <c r="P13" s="49">
        <f t="shared" si="7"/>
        <v>0</v>
      </c>
      <c r="Q13" s="80">
        <f t="shared" si="8"/>
        <v>0</v>
      </c>
      <c r="R13" s="49">
        <f t="shared" si="9"/>
        <v>0</v>
      </c>
      <c r="S13" s="81">
        <f t="shared" si="10"/>
        <v>0</v>
      </c>
      <c r="T13" s="12"/>
      <c r="U13" s="50">
        <f t="shared" si="11"/>
        <v>0</v>
      </c>
      <c r="V13" s="76">
        <f t="shared" si="12"/>
        <v>0</v>
      </c>
      <c r="W13" s="68">
        <f t="shared" si="13"/>
        <v>0</v>
      </c>
      <c r="X13" s="82">
        <f t="shared" si="12"/>
        <v>0</v>
      </c>
    </row>
    <row r="14" spans="1:25" ht="15" customHeight="1" x14ac:dyDescent="0.25">
      <c r="A14" s="33">
        <v>8</v>
      </c>
      <c r="B14" s="1"/>
      <c r="C14" s="2"/>
      <c r="D14" s="83"/>
      <c r="E14" s="48">
        <f t="shared" si="1"/>
        <v>0</v>
      </c>
      <c r="F14" s="76">
        <f t="shared" si="2"/>
        <v>0</v>
      </c>
      <c r="G14" s="77"/>
      <c r="H14" s="78"/>
      <c r="I14" s="48">
        <f t="shared" si="3"/>
        <v>0</v>
      </c>
      <c r="J14" s="76">
        <f t="shared" si="4"/>
        <v>0</v>
      </c>
      <c r="K14" s="79"/>
      <c r="L14" s="75"/>
      <c r="M14" s="75"/>
      <c r="N14" s="48">
        <f t="shared" si="5"/>
        <v>0</v>
      </c>
      <c r="O14" s="76">
        <f t="shared" si="6"/>
        <v>0</v>
      </c>
      <c r="P14" s="49">
        <f t="shared" si="7"/>
        <v>0</v>
      </c>
      <c r="Q14" s="80">
        <f t="shared" si="8"/>
        <v>0</v>
      </c>
      <c r="R14" s="49">
        <f t="shared" si="9"/>
        <v>0</v>
      </c>
      <c r="S14" s="81">
        <f t="shared" si="10"/>
        <v>0</v>
      </c>
      <c r="T14" s="12"/>
      <c r="U14" s="50">
        <f t="shared" si="11"/>
        <v>0</v>
      </c>
      <c r="V14" s="76">
        <f t="shared" si="12"/>
        <v>0</v>
      </c>
      <c r="W14" s="68">
        <f t="shared" si="13"/>
        <v>0</v>
      </c>
      <c r="X14" s="82">
        <f t="shared" si="12"/>
        <v>0</v>
      </c>
    </row>
    <row r="15" spans="1:25" ht="15" customHeight="1" x14ac:dyDescent="0.25">
      <c r="A15" s="34">
        <v>9</v>
      </c>
      <c r="B15" s="1"/>
      <c r="C15" s="2"/>
      <c r="D15" s="83"/>
      <c r="E15" s="48">
        <f t="shared" si="1"/>
        <v>0</v>
      </c>
      <c r="F15" s="76">
        <f t="shared" si="2"/>
        <v>0</v>
      </c>
      <c r="G15" s="77"/>
      <c r="H15" s="78"/>
      <c r="I15" s="48">
        <f t="shared" si="3"/>
        <v>0</v>
      </c>
      <c r="J15" s="76">
        <f t="shared" si="4"/>
        <v>0</v>
      </c>
      <c r="K15" s="79"/>
      <c r="L15" s="75"/>
      <c r="M15" s="75"/>
      <c r="N15" s="48">
        <f t="shared" si="5"/>
        <v>0</v>
      </c>
      <c r="O15" s="76">
        <f t="shared" si="6"/>
        <v>0</v>
      </c>
      <c r="P15" s="49">
        <f t="shared" si="7"/>
        <v>0</v>
      </c>
      <c r="Q15" s="80">
        <f t="shared" si="8"/>
        <v>0</v>
      </c>
      <c r="R15" s="49">
        <f t="shared" si="9"/>
        <v>0</v>
      </c>
      <c r="S15" s="81">
        <f t="shared" si="10"/>
        <v>0</v>
      </c>
      <c r="T15" s="12"/>
      <c r="U15" s="50">
        <f t="shared" si="11"/>
        <v>0</v>
      </c>
      <c r="V15" s="76">
        <f t="shared" si="12"/>
        <v>0</v>
      </c>
      <c r="W15" s="68">
        <f t="shared" si="13"/>
        <v>0</v>
      </c>
      <c r="X15" s="82">
        <f t="shared" si="12"/>
        <v>0</v>
      </c>
    </row>
    <row r="16" spans="1:25" x14ac:dyDescent="0.25">
      <c r="A16" s="34">
        <v>10</v>
      </c>
      <c r="B16" s="1"/>
      <c r="C16" s="2"/>
      <c r="D16" s="83"/>
      <c r="E16" s="48">
        <f t="shared" si="1"/>
        <v>0</v>
      </c>
      <c r="F16" s="76">
        <f t="shared" si="2"/>
        <v>0</v>
      </c>
      <c r="G16" s="77"/>
      <c r="H16" s="78"/>
      <c r="I16" s="48">
        <f t="shared" si="3"/>
        <v>0</v>
      </c>
      <c r="J16" s="76">
        <f t="shared" si="4"/>
        <v>0</v>
      </c>
      <c r="K16" s="79"/>
      <c r="L16" s="75"/>
      <c r="M16" s="75"/>
      <c r="N16" s="48">
        <f t="shared" si="5"/>
        <v>0</v>
      </c>
      <c r="O16" s="76">
        <f t="shared" si="6"/>
        <v>0</v>
      </c>
      <c r="P16" s="49">
        <f t="shared" si="7"/>
        <v>0</v>
      </c>
      <c r="Q16" s="80">
        <f t="shared" si="8"/>
        <v>0</v>
      </c>
      <c r="R16" s="49">
        <f t="shared" si="9"/>
        <v>0</v>
      </c>
      <c r="S16" s="81">
        <f t="shared" si="10"/>
        <v>0</v>
      </c>
      <c r="T16" s="12"/>
      <c r="U16" s="50">
        <f t="shared" si="11"/>
        <v>0</v>
      </c>
      <c r="V16" s="76">
        <f t="shared" si="12"/>
        <v>0</v>
      </c>
      <c r="W16" s="68">
        <f t="shared" si="13"/>
        <v>0</v>
      </c>
      <c r="X16" s="82">
        <f t="shared" si="12"/>
        <v>0</v>
      </c>
    </row>
    <row r="17" spans="1:24" x14ac:dyDescent="0.25">
      <c r="A17" s="33">
        <v>11</v>
      </c>
      <c r="B17" s="1"/>
      <c r="C17" s="2"/>
      <c r="D17" s="83"/>
      <c r="E17" s="48">
        <f t="shared" si="1"/>
        <v>0</v>
      </c>
      <c r="F17" s="76">
        <f t="shared" si="2"/>
        <v>0</v>
      </c>
      <c r="G17" s="77"/>
      <c r="H17" s="78"/>
      <c r="I17" s="48">
        <f t="shared" si="3"/>
        <v>0</v>
      </c>
      <c r="J17" s="76">
        <f t="shared" si="4"/>
        <v>0</v>
      </c>
      <c r="K17" s="79"/>
      <c r="L17" s="75"/>
      <c r="M17" s="75"/>
      <c r="N17" s="48">
        <f t="shared" si="5"/>
        <v>0</v>
      </c>
      <c r="O17" s="76">
        <f t="shared" si="6"/>
        <v>0</v>
      </c>
      <c r="P17" s="49">
        <f t="shared" si="7"/>
        <v>0</v>
      </c>
      <c r="Q17" s="80">
        <f t="shared" si="8"/>
        <v>0</v>
      </c>
      <c r="R17" s="49">
        <f t="shared" si="9"/>
        <v>0</v>
      </c>
      <c r="S17" s="81">
        <f t="shared" si="10"/>
        <v>0</v>
      </c>
      <c r="T17" s="12"/>
      <c r="U17" s="50">
        <f t="shared" si="11"/>
        <v>0</v>
      </c>
      <c r="V17" s="76">
        <f t="shared" si="12"/>
        <v>0</v>
      </c>
      <c r="W17" s="68">
        <f t="shared" si="13"/>
        <v>0</v>
      </c>
      <c r="X17" s="82">
        <f t="shared" si="12"/>
        <v>0</v>
      </c>
    </row>
    <row r="18" spans="1:24" x14ac:dyDescent="0.25">
      <c r="A18" s="34">
        <v>12</v>
      </c>
      <c r="B18" s="1"/>
      <c r="C18" s="2"/>
      <c r="D18" s="83"/>
      <c r="E18" s="48">
        <f t="shared" si="1"/>
        <v>0</v>
      </c>
      <c r="F18" s="76">
        <f t="shared" si="2"/>
        <v>0</v>
      </c>
      <c r="G18" s="77"/>
      <c r="H18" s="78"/>
      <c r="I18" s="48">
        <f t="shared" si="3"/>
        <v>0</v>
      </c>
      <c r="J18" s="76">
        <f t="shared" si="4"/>
        <v>0</v>
      </c>
      <c r="K18" s="79"/>
      <c r="L18" s="75"/>
      <c r="M18" s="75"/>
      <c r="N18" s="48">
        <f t="shared" si="5"/>
        <v>0</v>
      </c>
      <c r="O18" s="76">
        <f t="shared" si="6"/>
        <v>0</v>
      </c>
      <c r="P18" s="49">
        <f t="shared" si="7"/>
        <v>0</v>
      </c>
      <c r="Q18" s="80">
        <f t="shared" si="8"/>
        <v>0</v>
      </c>
      <c r="R18" s="49">
        <f t="shared" si="9"/>
        <v>0</v>
      </c>
      <c r="S18" s="81">
        <f t="shared" si="10"/>
        <v>0</v>
      </c>
      <c r="T18" s="12"/>
      <c r="U18" s="50">
        <f t="shared" si="11"/>
        <v>0</v>
      </c>
      <c r="V18" s="76">
        <f t="shared" si="12"/>
        <v>0</v>
      </c>
      <c r="W18" s="68">
        <f t="shared" si="13"/>
        <v>0</v>
      </c>
      <c r="X18" s="82">
        <f t="shared" si="12"/>
        <v>0</v>
      </c>
    </row>
    <row r="19" spans="1:24" x14ac:dyDescent="0.25">
      <c r="A19" s="33">
        <v>13</v>
      </c>
      <c r="B19" s="1"/>
      <c r="C19" s="2"/>
      <c r="D19" s="83"/>
      <c r="E19" s="48">
        <f t="shared" si="1"/>
        <v>0</v>
      </c>
      <c r="F19" s="76">
        <f t="shared" si="2"/>
        <v>0</v>
      </c>
      <c r="G19" s="77"/>
      <c r="H19" s="78"/>
      <c r="I19" s="48">
        <f t="shared" si="3"/>
        <v>0</v>
      </c>
      <c r="J19" s="76">
        <f t="shared" si="4"/>
        <v>0</v>
      </c>
      <c r="K19" s="79"/>
      <c r="L19" s="75"/>
      <c r="M19" s="75"/>
      <c r="N19" s="48">
        <f t="shared" si="5"/>
        <v>0</v>
      </c>
      <c r="O19" s="76">
        <f t="shared" si="6"/>
        <v>0</v>
      </c>
      <c r="P19" s="49">
        <f t="shared" si="7"/>
        <v>0</v>
      </c>
      <c r="Q19" s="80">
        <f t="shared" si="8"/>
        <v>0</v>
      </c>
      <c r="R19" s="49">
        <f t="shared" si="9"/>
        <v>0</v>
      </c>
      <c r="S19" s="81">
        <f t="shared" si="10"/>
        <v>0</v>
      </c>
      <c r="T19" s="12"/>
      <c r="U19" s="50">
        <f t="shared" si="11"/>
        <v>0</v>
      </c>
      <c r="V19" s="76">
        <f t="shared" si="12"/>
        <v>0</v>
      </c>
      <c r="W19" s="68">
        <f t="shared" si="13"/>
        <v>0</v>
      </c>
      <c r="X19" s="82">
        <f t="shared" si="12"/>
        <v>0</v>
      </c>
    </row>
    <row r="20" spans="1:24" x14ac:dyDescent="0.25">
      <c r="A20" s="34">
        <v>14</v>
      </c>
      <c r="B20" s="1"/>
      <c r="C20" s="2"/>
      <c r="D20" s="83"/>
      <c r="E20" s="48">
        <f t="shared" si="1"/>
        <v>0</v>
      </c>
      <c r="F20" s="76">
        <f t="shared" si="2"/>
        <v>0</v>
      </c>
      <c r="G20" s="77"/>
      <c r="H20" s="78"/>
      <c r="I20" s="48">
        <f t="shared" si="3"/>
        <v>0</v>
      </c>
      <c r="J20" s="76">
        <f t="shared" si="4"/>
        <v>0</v>
      </c>
      <c r="K20" s="79"/>
      <c r="L20" s="75"/>
      <c r="M20" s="75"/>
      <c r="N20" s="48">
        <f t="shared" si="5"/>
        <v>0</v>
      </c>
      <c r="O20" s="76">
        <f t="shared" si="6"/>
        <v>0</v>
      </c>
      <c r="P20" s="49">
        <f t="shared" si="7"/>
        <v>0</v>
      </c>
      <c r="Q20" s="80">
        <f t="shared" si="8"/>
        <v>0</v>
      </c>
      <c r="R20" s="49">
        <f t="shared" si="9"/>
        <v>0</v>
      </c>
      <c r="S20" s="81">
        <f t="shared" si="10"/>
        <v>0</v>
      </c>
      <c r="T20" s="12"/>
      <c r="U20" s="50">
        <f t="shared" si="11"/>
        <v>0</v>
      </c>
      <c r="V20" s="76">
        <f t="shared" si="12"/>
        <v>0</v>
      </c>
      <c r="W20" s="68">
        <f t="shared" si="13"/>
        <v>0</v>
      </c>
      <c r="X20" s="82">
        <f t="shared" si="12"/>
        <v>0</v>
      </c>
    </row>
    <row r="21" spans="1:24" x14ac:dyDescent="0.25">
      <c r="A21" s="34">
        <v>15</v>
      </c>
      <c r="B21" s="1"/>
      <c r="C21" s="2"/>
      <c r="D21" s="83"/>
      <c r="E21" s="48">
        <f t="shared" si="1"/>
        <v>0</v>
      </c>
      <c r="F21" s="76">
        <f t="shared" si="2"/>
        <v>0</v>
      </c>
      <c r="G21" s="77"/>
      <c r="H21" s="78"/>
      <c r="I21" s="48">
        <f t="shared" si="3"/>
        <v>0</v>
      </c>
      <c r="J21" s="76">
        <f t="shared" si="4"/>
        <v>0</v>
      </c>
      <c r="K21" s="79"/>
      <c r="L21" s="75"/>
      <c r="M21" s="75"/>
      <c r="N21" s="48">
        <f t="shared" si="5"/>
        <v>0</v>
      </c>
      <c r="O21" s="76">
        <f t="shared" si="6"/>
        <v>0</v>
      </c>
      <c r="P21" s="49">
        <f t="shared" si="7"/>
        <v>0</v>
      </c>
      <c r="Q21" s="80">
        <f t="shared" si="8"/>
        <v>0</v>
      </c>
      <c r="R21" s="49">
        <f t="shared" si="9"/>
        <v>0</v>
      </c>
      <c r="S21" s="81">
        <f t="shared" si="10"/>
        <v>0</v>
      </c>
      <c r="T21" s="12"/>
      <c r="U21" s="50">
        <f t="shared" si="11"/>
        <v>0</v>
      </c>
      <c r="V21" s="76">
        <f t="shared" si="12"/>
        <v>0</v>
      </c>
      <c r="W21" s="68">
        <f t="shared" si="13"/>
        <v>0</v>
      </c>
      <c r="X21" s="82">
        <f t="shared" si="12"/>
        <v>0</v>
      </c>
    </row>
    <row r="22" spans="1:24" x14ac:dyDescent="0.25">
      <c r="A22" s="33">
        <v>16</v>
      </c>
      <c r="B22" s="1"/>
      <c r="C22" s="2"/>
      <c r="D22" s="83"/>
      <c r="E22" s="48">
        <f t="shared" si="1"/>
        <v>0</v>
      </c>
      <c r="F22" s="76">
        <f t="shared" si="2"/>
        <v>0</v>
      </c>
      <c r="G22" s="77"/>
      <c r="H22" s="78"/>
      <c r="I22" s="48">
        <f t="shared" si="3"/>
        <v>0</v>
      </c>
      <c r="J22" s="76">
        <f t="shared" si="4"/>
        <v>0</v>
      </c>
      <c r="K22" s="79"/>
      <c r="L22" s="75"/>
      <c r="M22" s="75"/>
      <c r="N22" s="48">
        <f t="shared" si="5"/>
        <v>0</v>
      </c>
      <c r="O22" s="76">
        <f t="shared" si="6"/>
        <v>0</v>
      </c>
      <c r="P22" s="49">
        <f t="shared" si="7"/>
        <v>0</v>
      </c>
      <c r="Q22" s="80">
        <f t="shared" si="8"/>
        <v>0</v>
      </c>
      <c r="R22" s="49">
        <f t="shared" si="9"/>
        <v>0</v>
      </c>
      <c r="S22" s="81">
        <f t="shared" si="10"/>
        <v>0</v>
      </c>
      <c r="T22" s="12"/>
      <c r="U22" s="50">
        <f t="shared" si="11"/>
        <v>0</v>
      </c>
      <c r="V22" s="76">
        <f t="shared" si="12"/>
        <v>0</v>
      </c>
      <c r="W22" s="68">
        <f t="shared" si="13"/>
        <v>0</v>
      </c>
      <c r="X22" s="82">
        <f t="shared" si="12"/>
        <v>0</v>
      </c>
    </row>
    <row r="23" spans="1:24" x14ac:dyDescent="0.25">
      <c r="A23" s="34">
        <v>17</v>
      </c>
      <c r="B23" s="1"/>
      <c r="C23" s="2"/>
      <c r="D23" s="83"/>
      <c r="E23" s="48">
        <f t="shared" si="1"/>
        <v>0</v>
      </c>
      <c r="F23" s="76">
        <f t="shared" si="2"/>
        <v>0</v>
      </c>
      <c r="G23" s="77"/>
      <c r="H23" s="78"/>
      <c r="I23" s="48">
        <f t="shared" si="3"/>
        <v>0</v>
      </c>
      <c r="J23" s="76">
        <f t="shared" si="4"/>
        <v>0</v>
      </c>
      <c r="K23" s="79"/>
      <c r="L23" s="75"/>
      <c r="M23" s="75"/>
      <c r="N23" s="48">
        <f t="shared" si="5"/>
        <v>0</v>
      </c>
      <c r="O23" s="76">
        <f t="shared" si="6"/>
        <v>0</v>
      </c>
      <c r="P23" s="49">
        <f t="shared" si="7"/>
        <v>0</v>
      </c>
      <c r="Q23" s="80">
        <f t="shared" si="8"/>
        <v>0</v>
      </c>
      <c r="R23" s="49">
        <f t="shared" si="9"/>
        <v>0</v>
      </c>
      <c r="S23" s="81">
        <f t="shared" si="10"/>
        <v>0</v>
      </c>
      <c r="T23" s="12"/>
      <c r="U23" s="50">
        <f t="shared" si="11"/>
        <v>0</v>
      </c>
      <c r="V23" s="76">
        <f t="shared" si="12"/>
        <v>0</v>
      </c>
      <c r="W23" s="68">
        <f t="shared" si="13"/>
        <v>0</v>
      </c>
      <c r="X23" s="82">
        <f t="shared" si="12"/>
        <v>0</v>
      </c>
    </row>
    <row r="24" spans="1:24" x14ac:dyDescent="0.25">
      <c r="A24" s="34">
        <v>18</v>
      </c>
      <c r="B24" s="1"/>
      <c r="C24" s="2"/>
      <c r="D24" s="83"/>
      <c r="E24" s="48">
        <f t="shared" si="1"/>
        <v>0</v>
      </c>
      <c r="F24" s="76">
        <f t="shared" si="2"/>
        <v>0</v>
      </c>
      <c r="G24" s="77"/>
      <c r="H24" s="78"/>
      <c r="I24" s="48">
        <f t="shared" si="3"/>
        <v>0</v>
      </c>
      <c r="J24" s="76">
        <f t="shared" si="4"/>
        <v>0</v>
      </c>
      <c r="K24" s="79"/>
      <c r="L24" s="75"/>
      <c r="M24" s="75"/>
      <c r="N24" s="48">
        <f t="shared" si="5"/>
        <v>0</v>
      </c>
      <c r="O24" s="76">
        <f t="shared" si="6"/>
        <v>0</v>
      </c>
      <c r="P24" s="49">
        <f t="shared" si="7"/>
        <v>0</v>
      </c>
      <c r="Q24" s="80">
        <f t="shared" si="8"/>
        <v>0</v>
      </c>
      <c r="R24" s="49">
        <f t="shared" si="9"/>
        <v>0</v>
      </c>
      <c r="S24" s="81">
        <f t="shared" si="10"/>
        <v>0</v>
      </c>
      <c r="T24" s="12"/>
      <c r="U24" s="50">
        <f t="shared" si="11"/>
        <v>0</v>
      </c>
      <c r="V24" s="76">
        <f t="shared" si="12"/>
        <v>0</v>
      </c>
      <c r="W24" s="68">
        <f t="shared" si="13"/>
        <v>0</v>
      </c>
      <c r="X24" s="82">
        <f t="shared" si="12"/>
        <v>0</v>
      </c>
    </row>
    <row r="25" spans="1:24" x14ac:dyDescent="0.25">
      <c r="A25" s="33">
        <v>19</v>
      </c>
      <c r="B25" s="1"/>
      <c r="C25" s="2"/>
      <c r="D25" s="83"/>
      <c r="E25" s="48">
        <f t="shared" si="1"/>
        <v>0</v>
      </c>
      <c r="F25" s="76">
        <f t="shared" si="2"/>
        <v>0</v>
      </c>
      <c r="G25" s="77"/>
      <c r="H25" s="78"/>
      <c r="I25" s="48">
        <f t="shared" si="3"/>
        <v>0</v>
      </c>
      <c r="J25" s="76">
        <f t="shared" si="4"/>
        <v>0</v>
      </c>
      <c r="K25" s="79"/>
      <c r="L25" s="75"/>
      <c r="M25" s="75"/>
      <c r="N25" s="48">
        <f t="shared" si="5"/>
        <v>0</v>
      </c>
      <c r="O25" s="76">
        <f t="shared" si="6"/>
        <v>0</v>
      </c>
      <c r="P25" s="49">
        <f t="shared" si="7"/>
        <v>0</v>
      </c>
      <c r="Q25" s="80">
        <f t="shared" si="8"/>
        <v>0</v>
      </c>
      <c r="R25" s="49">
        <f t="shared" si="9"/>
        <v>0</v>
      </c>
      <c r="S25" s="81">
        <f t="shared" si="10"/>
        <v>0</v>
      </c>
      <c r="T25" s="12"/>
      <c r="U25" s="50">
        <f t="shared" si="11"/>
        <v>0</v>
      </c>
      <c r="V25" s="76">
        <f t="shared" si="12"/>
        <v>0</v>
      </c>
      <c r="W25" s="68">
        <f t="shared" si="13"/>
        <v>0</v>
      </c>
      <c r="X25" s="82">
        <f t="shared" si="12"/>
        <v>0</v>
      </c>
    </row>
    <row r="26" spans="1:24" x14ac:dyDescent="0.25">
      <c r="A26" s="34">
        <v>20</v>
      </c>
      <c r="B26" s="1"/>
      <c r="C26" s="2"/>
      <c r="D26" s="83"/>
      <c r="E26" s="48">
        <f t="shared" ref="E26:E61" si="14">C26*2</f>
        <v>0</v>
      </c>
      <c r="F26" s="76">
        <f t="shared" ref="F26:F61" si="15">IF(E26&gt;=80,7,IF(E26&gt;=70,6,IF(E26&gt;=60,5,IF(E26&gt;=50,4,IF(E26&gt;=40,3,IF(E26&gt;=30,2,IF(E26&gt;=1,1,0)))))))</f>
        <v>0</v>
      </c>
      <c r="G26" s="77"/>
      <c r="H26" s="78"/>
      <c r="I26" s="48">
        <f t="shared" si="3"/>
        <v>0</v>
      </c>
      <c r="J26" s="76">
        <f t="shared" ref="J26:J61" si="16">IF(I26&gt;=80,7,IF(I26&gt;=70,6,IF(I26&gt;=60,5,IF(I26&gt;=50,4,IF(I26&gt;=40,3,IF(I26&gt;=30,2,IF(I26&gt;=1,1,0)))))))</f>
        <v>0</v>
      </c>
      <c r="K26" s="79"/>
      <c r="L26" s="75"/>
      <c r="M26" s="75"/>
      <c r="N26" s="48">
        <f t="shared" ref="N26:N61" si="17">K26*2</f>
        <v>0</v>
      </c>
      <c r="O26" s="76">
        <f t="shared" ref="O26:O61" si="18">IF(N26&gt;=80,7,IF(N26&gt;=70,6,IF(N26&gt;=60,5,IF(N26&gt;=50,4,IF(N26&gt;=40,3,IF(N26&gt;=30,2,IF(N26&gt;=1,1,0)))))))</f>
        <v>0</v>
      </c>
      <c r="P26" s="49">
        <f t="shared" ref="P26:P61" si="19">(C26/50*10)+(H26/150*20)+(K26/50*10)</f>
        <v>0</v>
      </c>
      <c r="Q26" s="80">
        <f t="shared" ref="Q26:Q61" si="20">P26/40*100</f>
        <v>0</v>
      </c>
      <c r="R26" s="49">
        <f t="shared" ref="R26:R61" si="21">S26/5</f>
        <v>0</v>
      </c>
      <c r="S26" s="81">
        <f t="shared" ref="S26:S61" si="22">(D26+G26+L26+M26)/250*100</f>
        <v>0</v>
      </c>
      <c r="T26" s="12"/>
      <c r="U26" s="50">
        <f t="shared" ref="U26:U61" si="23">ROUND(T26/2,0)</f>
        <v>0</v>
      </c>
      <c r="V26" s="76">
        <f t="shared" ref="V26:V61" si="24">IF(U26&gt;=80,7,IF(U26&gt;=70,6,IF(U26&gt;=60,5,IF(U26&gt;=50,4,IF(U26&gt;=40,3,IF(U26&gt;=30,2,IF(U26&gt;=1,1,0)))))))</f>
        <v>0</v>
      </c>
      <c r="W26" s="68">
        <f t="shared" ref="W26:W61" si="25">P26+R26+(T26/5)</f>
        <v>0</v>
      </c>
      <c r="X26" s="82">
        <f t="shared" ref="X26:X61" si="26">IF(W26&gt;=80,7,IF(W26&gt;=70,6,IF(W26&gt;=60,5,IF(W26&gt;=50,4,IF(W26&gt;=40,3,IF(W26&gt;=30,2,IF(W26&gt;=1,1,0)))))))</f>
        <v>0</v>
      </c>
    </row>
    <row r="27" spans="1:24" x14ac:dyDescent="0.25">
      <c r="A27" s="34">
        <v>21</v>
      </c>
      <c r="B27" s="1"/>
      <c r="C27" s="2"/>
      <c r="D27" s="83"/>
      <c r="E27" s="48">
        <f t="shared" si="14"/>
        <v>0</v>
      </c>
      <c r="F27" s="76">
        <f t="shared" si="15"/>
        <v>0</v>
      </c>
      <c r="G27" s="77"/>
      <c r="H27" s="78"/>
      <c r="I27" s="48">
        <f t="shared" si="3"/>
        <v>0</v>
      </c>
      <c r="J27" s="76">
        <f t="shared" si="16"/>
        <v>0</v>
      </c>
      <c r="K27" s="79"/>
      <c r="L27" s="75"/>
      <c r="M27" s="75"/>
      <c r="N27" s="48">
        <f t="shared" si="17"/>
        <v>0</v>
      </c>
      <c r="O27" s="76">
        <f t="shared" si="18"/>
        <v>0</v>
      </c>
      <c r="P27" s="49">
        <f t="shared" si="19"/>
        <v>0</v>
      </c>
      <c r="Q27" s="80">
        <f t="shared" si="20"/>
        <v>0</v>
      </c>
      <c r="R27" s="49">
        <f t="shared" si="21"/>
        <v>0</v>
      </c>
      <c r="S27" s="81">
        <f t="shared" si="22"/>
        <v>0</v>
      </c>
      <c r="T27" s="12"/>
      <c r="U27" s="50">
        <f t="shared" si="23"/>
        <v>0</v>
      </c>
      <c r="V27" s="76">
        <f t="shared" si="24"/>
        <v>0</v>
      </c>
      <c r="W27" s="68">
        <f t="shared" si="25"/>
        <v>0</v>
      </c>
      <c r="X27" s="82">
        <f t="shared" si="26"/>
        <v>0</v>
      </c>
    </row>
    <row r="28" spans="1:24" x14ac:dyDescent="0.25">
      <c r="A28" s="33">
        <v>22</v>
      </c>
      <c r="B28" s="1"/>
      <c r="C28" s="2"/>
      <c r="D28" s="83"/>
      <c r="E28" s="48">
        <f t="shared" si="14"/>
        <v>0</v>
      </c>
      <c r="F28" s="76">
        <f t="shared" si="15"/>
        <v>0</v>
      </c>
      <c r="G28" s="77"/>
      <c r="H28" s="78"/>
      <c r="I28" s="48">
        <f t="shared" si="3"/>
        <v>0</v>
      </c>
      <c r="J28" s="76">
        <f t="shared" si="16"/>
        <v>0</v>
      </c>
      <c r="K28" s="79"/>
      <c r="L28" s="75"/>
      <c r="M28" s="75"/>
      <c r="N28" s="48">
        <f t="shared" si="17"/>
        <v>0</v>
      </c>
      <c r="O28" s="76">
        <f t="shared" si="18"/>
        <v>0</v>
      </c>
      <c r="P28" s="49">
        <f t="shared" si="19"/>
        <v>0</v>
      </c>
      <c r="Q28" s="80">
        <f t="shared" si="20"/>
        <v>0</v>
      </c>
      <c r="R28" s="49">
        <f t="shared" si="21"/>
        <v>0</v>
      </c>
      <c r="S28" s="81">
        <f t="shared" si="22"/>
        <v>0</v>
      </c>
      <c r="T28" s="12"/>
      <c r="U28" s="50">
        <f t="shared" si="23"/>
        <v>0</v>
      </c>
      <c r="V28" s="76">
        <f t="shared" si="24"/>
        <v>0</v>
      </c>
      <c r="W28" s="68">
        <f t="shared" si="25"/>
        <v>0</v>
      </c>
      <c r="X28" s="82">
        <f t="shared" si="26"/>
        <v>0</v>
      </c>
    </row>
    <row r="29" spans="1:24" x14ac:dyDescent="0.25">
      <c r="A29" s="34">
        <v>23</v>
      </c>
      <c r="B29" s="1"/>
      <c r="C29" s="2"/>
      <c r="D29" s="83"/>
      <c r="E29" s="48">
        <f t="shared" si="14"/>
        <v>0</v>
      </c>
      <c r="F29" s="76">
        <f t="shared" si="15"/>
        <v>0</v>
      </c>
      <c r="G29" s="77"/>
      <c r="H29" s="78"/>
      <c r="I29" s="48">
        <f t="shared" si="3"/>
        <v>0</v>
      </c>
      <c r="J29" s="76">
        <f t="shared" si="16"/>
        <v>0</v>
      </c>
      <c r="K29" s="79"/>
      <c r="L29" s="75"/>
      <c r="M29" s="75"/>
      <c r="N29" s="48">
        <f t="shared" si="17"/>
        <v>0</v>
      </c>
      <c r="O29" s="76">
        <f t="shared" si="18"/>
        <v>0</v>
      </c>
      <c r="P29" s="49">
        <f t="shared" si="19"/>
        <v>0</v>
      </c>
      <c r="Q29" s="80">
        <f t="shared" si="20"/>
        <v>0</v>
      </c>
      <c r="R29" s="49">
        <f t="shared" si="21"/>
        <v>0</v>
      </c>
      <c r="S29" s="81">
        <f t="shared" si="22"/>
        <v>0</v>
      </c>
      <c r="T29" s="12"/>
      <c r="U29" s="50">
        <f t="shared" si="23"/>
        <v>0</v>
      </c>
      <c r="V29" s="76">
        <f t="shared" si="24"/>
        <v>0</v>
      </c>
      <c r="W29" s="68">
        <f t="shared" si="25"/>
        <v>0</v>
      </c>
      <c r="X29" s="82">
        <f t="shared" si="26"/>
        <v>0</v>
      </c>
    </row>
    <row r="30" spans="1:24" x14ac:dyDescent="0.25">
      <c r="A30" s="34">
        <v>24</v>
      </c>
      <c r="B30" s="1"/>
      <c r="C30" s="2"/>
      <c r="D30" s="83"/>
      <c r="E30" s="48">
        <f t="shared" si="14"/>
        <v>0</v>
      </c>
      <c r="F30" s="76">
        <f t="shared" si="15"/>
        <v>0</v>
      </c>
      <c r="G30" s="77"/>
      <c r="H30" s="78"/>
      <c r="I30" s="48">
        <f t="shared" si="3"/>
        <v>0</v>
      </c>
      <c r="J30" s="76">
        <f t="shared" si="16"/>
        <v>0</v>
      </c>
      <c r="K30" s="79"/>
      <c r="L30" s="75"/>
      <c r="M30" s="75"/>
      <c r="N30" s="48">
        <f t="shared" si="17"/>
        <v>0</v>
      </c>
      <c r="O30" s="76">
        <f t="shared" si="18"/>
        <v>0</v>
      </c>
      <c r="P30" s="49">
        <f t="shared" si="19"/>
        <v>0</v>
      </c>
      <c r="Q30" s="80">
        <f t="shared" si="20"/>
        <v>0</v>
      </c>
      <c r="R30" s="49">
        <f t="shared" si="21"/>
        <v>0</v>
      </c>
      <c r="S30" s="81">
        <f t="shared" si="22"/>
        <v>0</v>
      </c>
      <c r="T30" s="12"/>
      <c r="U30" s="50">
        <f t="shared" si="23"/>
        <v>0</v>
      </c>
      <c r="V30" s="76">
        <f t="shared" si="24"/>
        <v>0</v>
      </c>
      <c r="W30" s="68">
        <f t="shared" si="25"/>
        <v>0</v>
      </c>
      <c r="X30" s="82">
        <f t="shared" si="26"/>
        <v>0</v>
      </c>
    </row>
    <row r="31" spans="1:24" x14ac:dyDescent="0.25">
      <c r="A31" s="33">
        <v>25</v>
      </c>
      <c r="B31" s="1"/>
      <c r="C31" s="2"/>
      <c r="D31" s="83"/>
      <c r="E31" s="48">
        <f t="shared" si="14"/>
        <v>0</v>
      </c>
      <c r="F31" s="76">
        <f t="shared" si="15"/>
        <v>0</v>
      </c>
      <c r="G31" s="77"/>
      <c r="H31" s="78"/>
      <c r="I31" s="48">
        <f t="shared" si="3"/>
        <v>0</v>
      </c>
      <c r="J31" s="76">
        <f t="shared" si="16"/>
        <v>0</v>
      </c>
      <c r="K31" s="79"/>
      <c r="L31" s="75"/>
      <c r="M31" s="75"/>
      <c r="N31" s="48">
        <f t="shared" si="17"/>
        <v>0</v>
      </c>
      <c r="O31" s="76">
        <f t="shared" si="18"/>
        <v>0</v>
      </c>
      <c r="P31" s="49">
        <f t="shared" si="19"/>
        <v>0</v>
      </c>
      <c r="Q31" s="80">
        <f t="shared" si="20"/>
        <v>0</v>
      </c>
      <c r="R31" s="49">
        <f t="shared" si="21"/>
        <v>0</v>
      </c>
      <c r="S31" s="81">
        <f t="shared" si="22"/>
        <v>0</v>
      </c>
      <c r="T31" s="12"/>
      <c r="U31" s="50">
        <f t="shared" si="23"/>
        <v>0</v>
      </c>
      <c r="V31" s="76">
        <f t="shared" si="24"/>
        <v>0</v>
      </c>
      <c r="W31" s="68">
        <f t="shared" si="25"/>
        <v>0</v>
      </c>
      <c r="X31" s="82">
        <f t="shared" si="26"/>
        <v>0</v>
      </c>
    </row>
    <row r="32" spans="1:24" x14ac:dyDescent="0.25">
      <c r="A32" s="34">
        <v>26</v>
      </c>
      <c r="B32" s="1"/>
      <c r="C32" s="2"/>
      <c r="D32" s="83"/>
      <c r="E32" s="48">
        <f t="shared" si="14"/>
        <v>0</v>
      </c>
      <c r="F32" s="76">
        <f t="shared" si="15"/>
        <v>0</v>
      </c>
      <c r="G32" s="77"/>
      <c r="H32" s="78"/>
      <c r="I32" s="48">
        <f t="shared" si="3"/>
        <v>0</v>
      </c>
      <c r="J32" s="76">
        <f t="shared" si="16"/>
        <v>0</v>
      </c>
      <c r="K32" s="79"/>
      <c r="L32" s="75"/>
      <c r="M32" s="75"/>
      <c r="N32" s="48">
        <f t="shared" si="17"/>
        <v>0</v>
      </c>
      <c r="O32" s="76">
        <f t="shared" si="18"/>
        <v>0</v>
      </c>
      <c r="P32" s="49">
        <f t="shared" si="19"/>
        <v>0</v>
      </c>
      <c r="Q32" s="80">
        <f t="shared" si="20"/>
        <v>0</v>
      </c>
      <c r="R32" s="49">
        <f t="shared" si="21"/>
        <v>0</v>
      </c>
      <c r="S32" s="81">
        <f t="shared" si="22"/>
        <v>0</v>
      </c>
      <c r="T32" s="12"/>
      <c r="U32" s="50">
        <f t="shared" si="23"/>
        <v>0</v>
      </c>
      <c r="V32" s="76">
        <f t="shared" si="24"/>
        <v>0</v>
      </c>
      <c r="W32" s="68">
        <f t="shared" si="25"/>
        <v>0</v>
      </c>
      <c r="X32" s="82">
        <f t="shared" si="26"/>
        <v>0</v>
      </c>
    </row>
    <row r="33" spans="1:24" x14ac:dyDescent="0.25">
      <c r="A33" s="34">
        <v>27</v>
      </c>
      <c r="B33" s="1"/>
      <c r="C33" s="2"/>
      <c r="D33" s="83"/>
      <c r="E33" s="48">
        <f t="shared" si="14"/>
        <v>0</v>
      </c>
      <c r="F33" s="76">
        <f t="shared" si="15"/>
        <v>0</v>
      </c>
      <c r="G33" s="77"/>
      <c r="H33" s="78"/>
      <c r="I33" s="48">
        <f t="shared" si="3"/>
        <v>0</v>
      </c>
      <c r="J33" s="76">
        <f t="shared" si="16"/>
        <v>0</v>
      </c>
      <c r="K33" s="79"/>
      <c r="L33" s="75"/>
      <c r="M33" s="75"/>
      <c r="N33" s="48">
        <f t="shared" si="17"/>
        <v>0</v>
      </c>
      <c r="O33" s="76">
        <f t="shared" si="18"/>
        <v>0</v>
      </c>
      <c r="P33" s="49">
        <f t="shared" si="19"/>
        <v>0</v>
      </c>
      <c r="Q33" s="80">
        <f t="shared" si="20"/>
        <v>0</v>
      </c>
      <c r="R33" s="49">
        <f t="shared" si="21"/>
        <v>0</v>
      </c>
      <c r="S33" s="81">
        <f t="shared" si="22"/>
        <v>0</v>
      </c>
      <c r="T33" s="12"/>
      <c r="U33" s="50">
        <f t="shared" si="23"/>
        <v>0</v>
      </c>
      <c r="V33" s="76">
        <f t="shared" si="24"/>
        <v>0</v>
      </c>
      <c r="W33" s="68">
        <f t="shared" si="25"/>
        <v>0</v>
      </c>
      <c r="X33" s="82">
        <f t="shared" si="26"/>
        <v>0</v>
      </c>
    </row>
    <row r="34" spans="1:24" x14ac:dyDescent="0.25">
      <c r="A34" s="33">
        <v>28</v>
      </c>
      <c r="B34" s="1"/>
      <c r="C34" s="2"/>
      <c r="D34" s="83"/>
      <c r="E34" s="48">
        <f t="shared" si="14"/>
        <v>0</v>
      </c>
      <c r="F34" s="76">
        <f t="shared" si="15"/>
        <v>0</v>
      </c>
      <c r="G34" s="77"/>
      <c r="H34" s="78"/>
      <c r="I34" s="48">
        <f t="shared" si="3"/>
        <v>0</v>
      </c>
      <c r="J34" s="76">
        <f t="shared" si="16"/>
        <v>0</v>
      </c>
      <c r="K34" s="79"/>
      <c r="L34" s="75"/>
      <c r="M34" s="75"/>
      <c r="N34" s="48">
        <f t="shared" si="17"/>
        <v>0</v>
      </c>
      <c r="O34" s="76">
        <f t="shared" si="18"/>
        <v>0</v>
      </c>
      <c r="P34" s="49">
        <f t="shared" si="19"/>
        <v>0</v>
      </c>
      <c r="Q34" s="80">
        <f t="shared" si="20"/>
        <v>0</v>
      </c>
      <c r="R34" s="49">
        <f t="shared" si="21"/>
        <v>0</v>
      </c>
      <c r="S34" s="81">
        <f t="shared" si="22"/>
        <v>0</v>
      </c>
      <c r="T34" s="12"/>
      <c r="U34" s="50">
        <f t="shared" si="23"/>
        <v>0</v>
      </c>
      <c r="V34" s="76">
        <f t="shared" si="24"/>
        <v>0</v>
      </c>
      <c r="W34" s="68">
        <f t="shared" si="25"/>
        <v>0</v>
      </c>
      <c r="X34" s="82">
        <f t="shared" si="26"/>
        <v>0</v>
      </c>
    </row>
    <row r="35" spans="1:24" x14ac:dyDescent="0.25">
      <c r="A35" s="34">
        <v>29</v>
      </c>
      <c r="B35" s="1"/>
      <c r="C35" s="2"/>
      <c r="D35" s="83"/>
      <c r="E35" s="48">
        <f t="shared" si="14"/>
        <v>0</v>
      </c>
      <c r="F35" s="76">
        <f t="shared" si="15"/>
        <v>0</v>
      </c>
      <c r="G35" s="77"/>
      <c r="H35" s="78"/>
      <c r="I35" s="48">
        <f t="shared" si="3"/>
        <v>0</v>
      </c>
      <c r="J35" s="76">
        <f t="shared" si="16"/>
        <v>0</v>
      </c>
      <c r="K35" s="79"/>
      <c r="L35" s="75"/>
      <c r="M35" s="75"/>
      <c r="N35" s="48">
        <f t="shared" si="17"/>
        <v>0</v>
      </c>
      <c r="O35" s="76">
        <f t="shared" si="18"/>
        <v>0</v>
      </c>
      <c r="P35" s="49">
        <f t="shared" si="19"/>
        <v>0</v>
      </c>
      <c r="Q35" s="80">
        <f t="shared" si="20"/>
        <v>0</v>
      </c>
      <c r="R35" s="49">
        <f t="shared" si="21"/>
        <v>0</v>
      </c>
      <c r="S35" s="81">
        <f t="shared" si="22"/>
        <v>0</v>
      </c>
      <c r="T35" s="12"/>
      <c r="U35" s="50">
        <f t="shared" si="23"/>
        <v>0</v>
      </c>
      <c r="V35" s="76">
        <f t="shared" si="24"/>
        <v>0</v>
      </c>
      <c r="W35" s="68">
        <f t="shared" si="25"/>
        <v>0</v>
      </c>
      <c r="X35" s="82">
        <f t="shared" si="26"/>
        <v>0</v>
      </c>
    </row>
    <row r="36" spans="1:24" x14ac:dyDescent="0.25">
      <c r="A36" s="34">
        <v>30</v>
      </c>
      <c r="B36" s="1"/>
      <c r="C36" s="2"/>
      <c r="D36" s="83"/>
      <c r="E36" s="48">
        <f t="shared" si="14"/>
        <v>0</v>
      </c>
      <c r="F36" s="76">
        <f t="shared" si="15"/>
        <v>0</v>
      </c>
      <c r="G36" s="77"/>
      <c r="H36" s="78"/>
      <c r="I36" s="48">
        <f t="shared" si="3"/>
        <v>0</v>
      </c>
      <c r="J36" s="76">
        <f t="shared" si="16"/>
        <v>0</v>
      </c>
      <c r="K36" s="79"/>
      <c r="L36" s="75"/>
      <c r="M36" s="75"/>
      <c r="N36" s="48">
        <f t="shared" si="17"/>
        <v>0</v>
      </c>
      <c r="O36" s="76">
        <f t="shared" si="18"/>
        <v>0</v>
      </c>
      <c r="P36" s="49">
        <f t="shared" si="19"/>
        <v>0</v>
      </c>
      <c r="Q36" s="80">
        <f t="shared" si="20"/>
        <v>0</v>
      </c>
      <c r="R36" s="49">
        <f t="shared" si="21"/>
        <v>0</v>
      </c>
      <c r="S36" s="81">
        <f t="shared" si="22"/>
        <v>0</v>
      </c>
      <c r="T36" s="12"/>
      <c r="U36" s="50">
        <f t="shared" si="23"/>
        <v>0</v>
      </c>
      <c r="V36" s="76">
        <f t="shared" si="24"/>
        <v>0</v>
      </c>
      <c r="W36" s="68">
        <f t="shared" si="25"/>
        <v>0</v>
      </c>
      <c r="X36" s="82">
        <f t="shared" si="26"/>
        <v>0</v>
      </c>
    </row>
    <row r="37" spans="1:24" x14ac:dyDescent="0.25">
      <c r="A37" s="33">
        <v>31</v>
      </c>
      <c r="B37" s="1"/>
      <c r="C37" s="2"/>
      <c r="D37" s="83"/>
      <c r="E37" s="48">
        <f t="shared" si="14"/>
        <v>0</v>
      </c>
      <c r="F37" s="76">
        <f t="shared" si="15"/>
        <v>0</v>
      </c>
      <c r="G37" s="77"/>
      <c r="H37" s="78"/>
      <c r="I37" s="48">
        <f t="shared" si="3"/>
        <v>0</v>
      </c>
      <c r="J37" s="76">
        <f t="shared" si="16"/>
        <v>0</v>
      </c>
      <c r="K37" s="79"/>
      <c r="L37" s="75"/>
      <c r="M37" s="75"/>
      <c r="N37" s="48">
        <f t="shared" si="17"/>
        <v>0</v>
      </c>
      <c r="O37" s="76">
        <f t="shared" si="18"/>
        <v>0</v>
      </c>
      <c r="P37" s="49">
        <f t="shared" si="19"/>
        <v>0</v>
      </c>
      <c r="Q37" s="80">
        <f t="shared" si="20"/>
        <v>0</v>
      </c>
      <c r="R37" s="49">
        <f t="shared" si="21"/>
        <v>0</v>
      </c>
      <c r="S37" s="81">
        <f t="shared" si="22"/>
        <v>0</v>
      </c>
      <c r="T37" s="12"/>
      <c r="U37" s="50">
        <f t="shared" si="23"/>
        <v>0</v>
      </c>
      <c r="V37" s="76">
        <f t="shared" si="24"/>
        <v>0</v>
      </c>
      <c r="W37" s="68">
        <f t="shared" si="25"/>
        <v>0</v>
      </c>
      <c r="X37" s="82">
        <f t="shared" si="26"/>
        <v>0</v>
      </c>
    </row>
    <row r="38" spans="1:24" x14ac:dyDescent="0.25">
      <c r="A38" s="34">
        <v>32</v>
      </c>
      <c r="B38" s="1"/>
      <c r="C38" s="2"/>
      <c r="D38" s="83"/>
      <c r="E38" s="48">
        <f t="shared" si="14"/>
        <v>0</v>
      </c>
      <c r="F38" s="76">
        <f t="shared" si="15"/>
        <v>0</v>
      </c>
      <c r="G38" s="77"/>
      <c r="H38" s="78"/>
      <c r="I38" s="48">
        <f t="shared" si="3"/>
        <v>0</v>
      </c>
      <c r="J38" s="76">
        <f t="shared" si="16"/>
        <v>0</v>
      </c>
      <c r="K38" s="79"/>
      <c r="L38" s="75"/>
      <c r="M38" s="75"/>
      <c r="N38" s="48">
        <f t="shared" si="17"/>
        <v>0</v>
      </c>
      <c r="O38" s="76">
        <f t="shared" si="18"/>
        <v>0</v>
      </c>
      <c r="P38" s="49">
        <f t="shared" si="19"/>
        <v>0</v>
      </c>
      <c r="Q38" s="80">
        <f t="shared" si="20"/>
        <v>0</v>
      </c>
      <c r="R38" s="49">
        <f t="shared" si="21"/>
        <v>0</v>
      </c>
      <c r="S38" s="81">
        <f t="shared" si="22"/>
        <v>0</v>
      </c>
      <c r="T38" s="12"/>
      <c r="U38" s="50">
        <f t="shared" si="23"/>
        <v>0</v>
      </c>
      <c r="V38" s="76">
        <f t="shared" si="24"/>
        <v>0</v>
      </c>
      <c r="W38" s="68">
        <f t="shared" si="25"/>
        <v>0</v>
      </c>
      <c r="X38" s="82">
        <f t="shared" si="26"/>
        <v>0</v>
      </c>
    </row>
    <row r="39" spans="1:24" x14ac:dyDescent="0.25">
      <c r="A39" s="34">
        <v>33</v>
      </c>
      <c r="B39" s="1"/>
      <c r="C39" s="2"/>
      <c r="D39" s="83"/>
      <c r="E39" s="48">
        <f t="shared" si="14"/>
        <v>0</v>
      </c>
      <c r="F39" s="76">
        <f t="shared" si="15"/>
        <v>0</v>
      </c>
      <c r="G39" s="77"/>
      <c r="H39" s="78"/>
      <c r="I39" s="48">
        <f t="shared" si="3"/>
        <v>0</v>
      </c>
      <c r="J39" s="76">
        <f t="shared" si="16"/>
        <v>0</v>
      </c>
      <c r="K39" s="79"/>
      <c r="L39" s="75"/>
      <c r="M39" s="75"/>
      <c r="N39" s="48">
        <f t="shared" si="17"/>
        <v>0</v>
      </c>
      <c r="O39" s="76">
        <f t="shared" si="18"/>
        <v>0</v>
      </c>
      <c r="P39" s="49">
        <f t="shared" si="19"/>
        <v>0</v>
      </c>
      <c r="Q39" s="80">
        <f t="shared" si="20"/>
        <v>0</v>
      </c>
      <c r="R39" s="49">
        <f t="shared" si="21"/>
        <v>0</v>
      </c>
      <c r="S39" s="81">
        <f t="shared" si="22"/>
        <v>0</v>
      </c>
      <c r="T39" s="12"/>
      <c r="U39" s="50">
        <f t="shared" si="23"/>
        <v>0</v>
      </c>
      <c r="V39" s="76">
        <f t="shared" si="24"/>
        <v>0</v>
      </c>
      <c r="W39" s="68">
        <f t="shared" si="25"/>
        <v>0</v>
      </c>
      <c r="X39" s="82">
        <f t="shared" si="26"/>
        <v>0</v>
      </c>
    </row>
    <row r="40" spans="1:24" x14ac:dyDescent="0.25">
      <c r="A40" s="33">
        <v>34</v>
      </c>
      <c r="B40" s="1"/>
      <c r="C40" s="2"/>
      <c r="D40" s="83"/>
      <c r="E40" s="48">
        <f t="shared" si="14"/>
        <v>0</v>
      </c>
      <c r="F40" s="76">
        <f t="shared" si="15"/>
        <v>0</v>
      </c>
      <c r="G40" s="77"/>
      <c r="H40" s="78"/>
      <c r="I40" s="48">
        <f t="shared" si="3"/>
        <v>0</v>
      </c>
      <c r="J40" s="76">
        <f t="shared" si="16"/>
        <v>0</v>
      </c>
      <c r="K40" s="79"/>
      <c r="L40" s="75"/>
      <c r="M40" s="75"/>
      <c r="N40" s="48">
        <f t="shared" si="17"/>
        <v>0</v>
      </c>
      <c r="O40" s="76">
        <f t="shared" si="18"/>
        <v>0</v>
      </c>
      <c r="P40" s="49">
        <f t="shared" si="19"/>
        <v>0</v>
      </c>
      <c r="Q40" s="80">
        <f t="shared" si="20"/>
        <v>0</v>
      </c>
      <c r="R40" s="49">
        <f t="shared" si="21"/>
        <v>0</v>
      </c>
      <c r="S40" s="81">
        <f t="shared" si="22"/>
        <v>0</v>
      </c>
      <c r="T40" s="12"/>
      <c r="U40" s="50">
        <f t="shared" si="23"/>
        <v>0</v>
      </c>
      <c r="V40" s="76">
        <f t="shared" si="24"/>
        <v>0</v>
      </c>
      <c r="W40" s="68">
        <f t="shared" si="25"/>
        <v>0</v>
      </c>
      <c r="X40" s="82">
        <f t="shared" si="26"/>
        <v>0</v>
      </c>
    </row>
    <row r="41" spans="1:24" x14ac:dyDescent="0.25">
      <c r="A41" s="34">
        <v>35</v>
      </c>
      <c r="B41" s="1"/>
      <c r="C41" s="2"/>
      <c r="D41" s="83"/>
      <c r="E41" s="48">
        <f t="shared" si="14"/>
        <v>0</v>
      </c>
      <c r="F41" s="76">
        <f t="shared" si="15"/>
        <v>0</v>
      </c>
      <c r="G41" s="77"/>
      <c r="H41" s="78"/>
      <c r="I41" s="48">
        <f t="shared" si="3"/>
        <v>0</v>
      </c>
      <c r="J41" s="76">
        <f t="shared" si="16"/>
        <v>0</v>
      </c>
      <c r="K41" s="79"/>
      <c r="L41" s="75"/>
      <c r="M41" s="75"/>
      <c r="N41" s="48">
        <f t="shared" si="17"/>
        <v>0</v>
      </c>
      <c r="O41" s="76">
        <f t="shared" si="18"/>
        <v>0</v>
      </c>
      <c r="P41" s="49">
        <f t="shared" si="19"/>
        <v>0</v>
      </c>
      <c r="Q41" s="80">
        <f t="shared" si="20"/>
        <v>0</v>
      </c>
      <c r="R41" s="49">
        <f t="shared" si="21"/>
        <v>0</v>
      </c>
      <c r="S41" s="81">
        <f t="shared" si="22"/>
        <v>0</v>
      </c>
      <c r="T41" s="12"/>
      <c r="U41" s="50">
        <f t="shared" si="23"/>
        <v>0</v>
      </c>
      <c r="V41" s="76">
        <f t="shared" si="24"/>
        <v>0</v>
      </c>
      <c r="W41" s="68">
        <f t="shared" si="25"/>
        <v>0</v>
      </c>
      <c r="X41" s="82">
        <f t="shared" si="26"/>
        <v>0</v>
      </c>
    </row>
    <row r="42" spans="1:24" x14ac:dyDescent="0.25">
      <c r="A42" s="34">
        <v>36</v>
      </c>
      <c r="B42" s="1"/>
      <c r="C42" s="2"/>
      <c r="D42" s="83"/>
      <c r="E42" s="48">
        <f t="shared" si="14"/>
        <v>0</v>
      </c>
      <c r="F42" s="76">
        <f t="shared" si="15"/>
        <v>0</v>
      </c>
      <c r="G42" s="77"/>
      <c r="H42" s="78"/>
      <c r="I42" s="48">
        <f t="shared" si="3"/>
        <v>0</v>
      </c>
      <c r="J42" s="76">
        <f t="shared" si="16"/>
        <v>0</v>
      </c>
      <c r="K42" s="79"/>
      <c r="L42" s="75"/>
      <c r="M42" s="75"/>
      <c r="N42" s="48">
        <f t="shared" si="17"/>
        <v>0</v>
      </c>
      <c r="O42" s="76">
        <f t="shared" si="18"/>
        <v>0</v>
      </c>
      <c r="P42" s="49">
        <f t="shared" si="19"/>
        <v>0</v>
      </c>
      <c r="Q42" s="80">
        <f t="shared" si="20"/>
        <v>0</v>
      </c>
      <c r="R42" s="49">
        <f t="shared" si="21"/>
        <v>0</v>
      </c>
      <c r="S42" s="81">
        <f t="shared" si="22"/>
        <v>0</v>
      </c>
      <c r="T42" s="12"/>
      <c r="U42" s="50">
        <f t="shared" si="23"/>
        <v>0</v>
      </c>
      <c r="V42" s="76">
        <f t="shared" si="24"/>
        <v>0</v>
      </c>
      <c r="W42" s="68">
        <f t="shared" si="25"/>
        <v>0</v>
      </c>
      <c r="X42" s="82">
        <f t="shared" si="26"/>
        <v>0</v>
      </c>
    </row>
    <row r="43" spans="1:24" x14ac:dyDescent="0.25">
      <c r="A43" s="33">
        <v>37</v>
      </c>
      <c r="B43" s="1"/>
      <c r="C43" s="2"/>
      <c r="D43" s="83"/>
      <c r="E43" s="48">
        <f t="shared" ref="E43:E57" si="27">C43*2</f>
        <v>0</v>
      </c>
      <c r="F43" s="76">
        <f t="shared" ref="F43:F57" si="28">IF(E43&gt;=80,7,IF(E43&gt;=70,6,IF(E43&gt;=60,5,IF(E43&gt;=50,4,IF(E43&gt;=40,3,IF(E43&gt;=30,2,IF(E43&gt;=1,1,0)))))))</f>
        <v>0</v>
      </c>
      <c r="G43" s="77"/>
      <c r="H43" s="78"/>
      <c r="I43" s="48">
        <f t="shared" si="3"/>
        <v>0</v>
      </c>
      <c r="J43" s="76">
        <f t="shared" ref="J43:J57" si="29">IF(I43&gt;=80,7,IF(I43&gt;=70,6,IF(I43&gt;=60,5,IF(I43&gt;=50,4,IF(I43&gt;=40,3,IF(I43&gt;=30,2,IF(I43&gt;=1,1,0)))))))</f>
        <v>0</v>
      </c>
      <c r="K43" s="79"/>
      <c r="L43" s="75"/>
      <c r="M43" s="75"/>
      <c r="N43" s="48">
        <f t="shared" ref="N43:N57" si="30">K43*2</f>
        <v>0</v>
      </c>
      <c r="O43" s="76">
        <f t="shared" ref="O43:O57" si="31">IF(N43&gt;=80,7,IF(N43&gt;=70,6,IF(N43&gt;=60,5,IF(N43&gt;=50,4,IF(N43&gt;=40,3,IF(N43&gt;=30,2,IF(N43&gt;=1,1,0)))))))</f>
        <v>0</v>
      </c>
      <c r="P43" s="49">
        <f t="shared" ref="P43:P57" si="32">(C43/50*10)+(H43/150*20)+(K43/50*10)</f>
        <v>0</v>
      </c>
      <c r="Q43" s="80">
        <f t="shared" ref="Q43:Q57" si="33">P43/40*100</f>
        <v>0</v>
      </c>
      <c r="R43" s="49">
        <f t="shared" ref="R43:R57" si="34">S43/5</f>
        <v>0</v>
      </c>
      <c r="S43" s="81">
        <f t="shared" ref="S43:S57" si="35">(D43+G43+L43+M43)/250*100</f>
        <v>0</v>
      </c>
      <c r="T43" s="12"/>
      <c r="U43" s="50">
        <f t="shared" ref="U43:U57" si="36">ROUND(T43/2,0)</f>
        <v>0</v>
      </c>
      <c r="V43" s="76">
        <f t="shared" ref="V43:V57" si="37">IF(U43&gt;=80,7,IF(U43&gt;=70,6,IF(U43&gt;=60,5,IF(U43&gt;=50,4,IF(U43&gt;=40,3,IF(U43&gt;=30,2,IF(U43&gt;=1,1,0)))))))</f>
        <v>0</v>
      </c>
      <c r="W43" s="68">
        <f t="shared" ref="W43:W57" si="38">P43+R43+(T43/5)</f>
        <v>0</v>
      </c>
      <c r="X43" s="82">
        <f t="shared" ref="X43:X57" si="39">IF(W43&gt;=80,7,IF(W43&gt;=70,6,IF(W43&gt;=60,5,IF(W43&gt;=50,4,IF(W43&gt;=40,3,IF(W43&gt;=30,2,IF(W43&gt;=1,1,0)))))))</f>
        <v>0</v>
      </c>
    </row>
    <row r="44" spans="1:24" x14ac:dyDescent="0.25">
      <c r="A44" s="34">
        <v>38</v>
      </c>
      <c r="B44" s="1"/>
      <c r="C44" s="2"/>
      <c r="D44" s="83"/>
      <c r="E44" s="48">
        <f t="shared" si="27"/>
        <v>0</v>
      </c>
      <c r="F44" s="76">
        <f t="shared" si="28"/>
        <v>0</v>
      </c>
      <c r="G44" s="77"/>
      <c r="H44" s="78"/>
      <c r="I44" s="48">
        <f t="shared" si="3"/>
        <v>0</v>
      </c>
      <c r="J44" s="76">
        <f t="shared" si="29"/>
        <v>0</v>
      </c>
      <c r="K44" s="79"/>
      <c r="L44" s="75"/>
      <c r="M44" s="75"/>
      <c r="N44" s="48">
        <f t="shared" si="30"/>
        <v>0</v>
      </c>
      <c r="O44" s="76">
        <f t="shared" si="31"/>
        <v>0</v>
      </c>
      <c r="P44" s="49">
        <f t="shared" si="32"/>
        <v>0</v>
      </c>
      <c r="Q44" s="80">
        <f t="shared" si="33"/>
        <v>0</v>
      </c>
      <c r="R44" s="49">
        <f t="shared" si="34"/>
        <v>0</v>
      </c>
      <c r="S44" s="81">
        <f t="shared" si="35"/>
        <v>0</v>
      </c>
      <c r="T44" s="12"/>
      <c r="U44" s="50">
        <f t="shared" si="36"/>
        <v>0</v>
      </c>
      <c r="V44" s="76">
        <f t="shared" si="37"/>
        <v>0</v>
      </c>
      <c r="W44" s="68">
        <f t="shared" si="38"/>
        <v>0</v>
      </c>
      <c r="X44" s="82">
        <f t="shared" si="39"/>
        <v>0</v>
      </c>
    </row>
    <row r="45" spans="1:24" x14ac:dyDescent="0.25">
      <c r="A45" s="34">
        <v>39</v>
      </c>
      <c r="B45" s="1"/>
      <c r="C45" s="2"/>
      <c r="D45" s="83"/>
      <c r="E45" s="48">
        <f t="shared" si="27"/>
        <v>0</v>
      </c>
      <c r="F45" s="76">
        <f t="shared" si="28"/>
        <v>0</v>
      </c>
      <c r="G45" s="77"/>
      <c r="H45" s="78"/>
      <c r="I45" s="48">
        <f t="shared" si="3"/>
        <v>0</v>
      </c>
      <c r="J45" s="76">
        <f t="shared" si="29"/>
        <v>0</v>
      </c>
      <c r="K45" s="79"/>
      <c r="L45" s="75"/>
      <c r="M45" s="75"/>
      <c r="N45" s="48">
        <f t="shared" si="30"/>
        <v>0</v>
      </c>
      <c r="O45" s="76">
        <f t="shared" si="31"/>
        <v>0</v>
      </c>
      <c r="P45" s="49">
        <f t="shared" si="32"/>
        <v>0</v>
      </c>
      <c r="Q45" s="80">
        <f t="shared" si="33"/>
        <v>0</v>
      </c>
      <c r="R45" s="49">
        <f t="shared" si="34"/>
        <v>0</v>
      </c>
      <c r="S45" s="81">
        <f t="shared" si="35"/>
        <v>0</v>
      </c>
      <c r="T45" s="12"/>
      <c r="U45" s="50">
        <f t="shared" si="36"/>
        <v>0</v>
      </c>
      <c r="V45" s="76">
        <f t="shared" si="37"/>
        <v>0</v>
      </c>
      <c r="W45" s="68">
        <f t="shared" si="38"/>
        <v>0</v>
      </c>
      <c r="X45" s="82">
        <f t="shared" si="39"/>
        <v>0</v>
      </c>
    </row>
    <row r="46" spans="1:24" x14ac:dyDescent="0.25">
      <c r="A46" s="33">
        <v>40</v>
      </c>
      <c r="B46" s="1"/>
      <c r="C46" s="2"/>
      <c r="D46" s="83"/>
      <c r="E46" s="48">
        <f t="shared" si="27"/>
        <v>0</v>
      </c>
      <c r="F46" s="76">
        <f t="shared" si="28"/>
        <v>0</v>
      </c>
      <c r="G46" s="77"/>
      <c r="H46" s="78"/>
      <c r="I46" s="48">
        <f t="shared" si="3"/>
        <v>0</v>
      </c>
      <c r="J46" s="76">
        <f t="shared" si="29"/>
        <v>0</v>
      </c>
      <c r="K46" s="79"/>
      <c r="L46" s="75"/>
      <c r="M46" s="75"/>
      <c r="N46" s="48">
        <f t="shared" si="30"/>
        <v>0</v>
      </c>
      <c r="O46" s="76">
        <f t="shared" si="31"/>
        <v>0</v>
      </c>
      <c r="P46" s="49">
        <f t="shared" si="32"/>
        <v>0</v>
      </c>
      <c r="Q46" s="80">
        <f t="shared" si="33"/>
        <v>0</v>
      </c>
      <c r="R46" s="49">
        <f t="shared" si="34"/>
        <v>0</v>
      </c>
      <c r="S46" s="81">
        <f t="shared" si="35"/>
        <v>0</v>
      </c>
      <c r="T46" s="12"/>
      <c r="U46" s="50">
        <f t="shared" si="36"/>
        <v>0</v>
      </c>
      <c r="V46" s="76">
        <f t="shared" si="37"/>
        <v>0</v>
      </c>
      <c r="W46" s="68">
        <f t="shared" si="38"/>
        <v>0</v>
      </c>
      <c r="X46" s="82">
        <f t="shared" si="39"/>
        <v>0</v>
      </c>
    </row>
    <row r="47" spans="1:24" x14ac:dyDescent="0.25">
      <c r="A47" s="34">
        <v>41</v>
      </c>
      <c r="B47" s="1"/>
      <c r="C47" s="2"/>
      <c r="D47" s="83"/>
      <c r="E47" s="48">
        <f t="shared" si="27"/>
        <v>0</v>
      </c>
      <c r="F47" s="76">
        <f t="shared" si="28"/>
        <v>0</v>
      </c>
      <c r="G47" s="77"/>
      <c r="H47" s="78"/>
      <c r="I47" s="48">
        <f t="shared" si="3"/>
        <v>0</v>
      </c>
      <c r="J47" s="76">
        <f t="shared" si="29"/>
        <v>0</v>
      </c>
      <c r="K47" s="79"/>
      <c r="L47" s="75"/>
      <c r="M47" s="75"/>
      <c r="N47" s="48">
        <f t="shared" si="30"/>
        <v>0</v>
      </c>
      <c r="O47" s="76">
        <f t="shared" si="31"/>
        <v>0</v>
      </c>
      <c r="P47" s="49">
        <f t="shared" si="32"/>
        <v>0</v>
      </c>
      <c r="Q47" s="80">
        <f t="shared" si="33"/>
        <v>0</v>
      </c>
      <c r="R47" s="49">
        <f t="shared" si="34"/>
        <v>0</v>
      </c>
      <c r="S47" s="81">
        <f t="shared" si="35"/>
        <v>0</v>
      </c>
      <c r="T47" s="12"/>
      <c r="U47" s="50">
        <f t="shared" si="36"/>
        <v>0</v>
      </c>
      <c r="V47" s="76">
        <f t="shared" si="37"/>
        <v>0</v>
      </c>
      <c r="W47" s="68">
        <f t="shared" si="38"/>
        <v>0</v>
      </c>
      <c r="X47" s="82">
        <f t="shared" si="39"/>
        <v>0</v>
      </c>
    </row>
    <row r="48" spans="1:24" x14ac:dyDescent="0.25">
      <c r="A48" s="34">
        <v>42</v>
      </c>
      <c r="B48" s="1"/>
      <c r="C48" s="2"/>
      <c r="D48" s="83"/>
      <c r="E48" s="48">
        <f t="shared" si="27"/>
        <v>0</v>
      </c>
      <c r="F48" s="76">
        <f t="shared" si="28"/>
        <v>0</v>
      </c>
      <c r="G48" s="77"/>
      <c r="H48" s="78"/>
      <c r="I48" s="48">
        <f t="shared" si="3"/>
        <v>0</v>
      </c>
      <c r="J48" s="76">
        <f t="shared" si="29"/>
        <v>0</v>
      </c>
      <c r="K48" s="79"/>
      <c r="L48" s="75"/>
      <c r="M48" s="75"/>
      <c r="N48" s="48">
        <f t="shared" si="30"/>
        <v>0</v>
      </c>
      <c r="O48" s="76">
        <f t="shared" si="31"/>
        <v>0</v>
      </c>
      <c r="P48" s="49">
        <f t="shared" si="32"/>
        <v>0</v>
      </c>
      <c r="Q48" s="80">
        <f t="shared" si="33"/>
        <v>0</v>
      </c>
      <c r="R48" s="49">
        <f t="shared" si="34"/>
        <v>0</v>
      </c>
      <c r="S48" s="81">
        <f t="shared" si="35"/>
        <v>0</v>
      </c>
      <c r="T48" s="12"/>
      <c r="U48" s="50">
        <f t="shared" si="36"/>
        <v>0</v>
      </c>
      <c r="V48" s="76">
        <f t="shared" si="37"/>
        <v>0</v>
      </c>
      <c r="W48" s="68">
        <f t="shared" si="38"/>
        <v>0</v>
      </c>
      <c r="X48" s="82">
        <f t="shared" si="39"/>
        <v>0</v>
      </c>
    </row>
    <row r="49" spans="1:24" x14ac:dyDescent="0.25">
      <c r="A49" s="33">
        <v>43</v>
      </c>
      <c r="B49" s="1"/>
      <c r="C49" s="2"/>
      <c r="D49" s="83"/>
      <c r="E49" s="48">
        <f t="shared" si="27"/>
        <v>0</v>
      </c>
      <c r="F49" s="76">
        <f t="shared" si="28"/>
        <v>0</v>
      </c>
      <c r="G49" s="77"/>
      <c r="H49" s="78"/>
      <c r="I49" s="48">
        <f t="shared" si="3"/>
        <v>0</v>
      </c>
      <c r="J49" s="76">
        <f t="shared" si="29"/>
        <v>0</v>
      </c>
      <c r="K49" s="79"/>
      <c r="L49" s="75"/>
      <c r="M49" s="75"/>
      <c r="N49" s="48">
        <f t="shared" si="30"/>
        <v>0</v>
      </c>
      <c r="O49" s="76">
        <f t="shared" si="31"/>
        <v>0</v>
      </c>
      <c r="P49" s="49">
        <f t="shared" si="32"/>
        <v>0</v>
      </c>
      <c r="Q49" s="80">
        <f t="shared" si="33"/>
        <v>0</v>
      </c>
      <c r="R49" s="49">
        <f t="shared" si="34"/>
        <v>0</v>
      </c>
      <c r="S49" s="81">
        <f t="shared" si="35"/>
        <v>0</v>
      </c>
      <c r="T49" s="12"/>
      <c r="U49" s="50">
        <f t="shared" si="36"/>
        <v>0</v>
      </c>
      <c r="V49" s="76">
        <f t="shared" si="37"/>
        <v>0</v>
      </c>
      <c r="W49" s="68">
        <f t="shared" si="38"/>
        <v>0</v>
      </c>
      <c r="X49" s="82">
        <f t="shared" si="39"/>
        <v>0</v>
      </c>
    </row>
    <row r="50" spans="1:24" x14ac:dyDescent="0.25">
      <c r="A50" s="34">
        <v>44</v>
      </c>
      <c r="B50" s="1"/>
      <c r="C50" s="2"/>
      <c r="D50" s="83"/>
      <c r="E50" s="48">
        <f t="shared" si="27"/>
        <v>0</v>
      </c>
      <c r="F50" s="76">
        <f t="shared" si="28"/>
        <v>0</v>
      </c>
      <c r="G50" s="77"/>
      <c r="H50" s="78"/>
      <c r="I50" s="48">
        <f t="shared" si="3"/>
        <v>0</v>
      </c>
      <c r="J50" s="76">
        <f t="shared" si="29"/>
        <v>0</v>
      </c>
      <c r="K50" s="79"/>
      <c r="L50" s="75"/>
      <c r="M50" s="75"/>
      <c r="N50" s="48">
        <f t="shared" si="30"/>
        <v>0</v>
      </c>
      <c r="O50" s="76">
        <f t="shared" si="31"/>
        <v>0</v>
      </c>
      <c r="P50" s="49">
        <f t="shared" si="32"/>
        <v>0</v>
      </c>
      <c r="Q50" s="80">
        <f t="shared" si="33"/>
        <v>0</v>
      </c>
      <c r="R50" s="49">
        <f t="shared" si="34"/>
        <v>0</v>
      </c>
      <c r="S50" s="81">
        <f t="shared" si="35"/>
        <v>0</v>
      </c>
      <c r="T50" s="12"/>
      <c r="U50" s="50">
        <f t="shared" si="36"/>
        <v>0</v>
      </c>
      <c r="V50" s="76">
        <f t="shared" si="37"/>
        <v>0</v>
      </c>
      <c r="W50" s="68">
        <f t="shared" si="38"/>
        <v>0</v>
      </c>
      <c r="X50" s="82">
        <f t="shared" si="39"/>
        <v>0</v>
      </c>
    </row>
    <row r="51" spans="1:24" x14ac:dyDescent="0.25">
      <c r="A51" s="34">
        <v>45</v>
      </c>
      <c r="B51" s="1"/>
      <c r="C51" s="2"/>
      <c r="D51" s="83"/>
      <c r="E51" s="48">
        <f t="shared" si="27"/>
        <v>0</v>
      </c>
      <c r="F51" s="76">
        <f t="shared" si="28"/>
        <v>0</v>
      </c>
      <c r="G51" s="77"/>
      <c r="H51" s="78"/>
      <c r="I51" s="48">
        <f t="shared" si="3"/>
        <v>0</v>
      </c>
      <c r="J51" s="76">
        <f t="shared" si="29"/>
        <v>0</v>
      </c>
      <c r="K51" s="79"/>
      <c r="L51" s="75"/>
      <c r="M51" s="75"/>
      <c r="N51" s="48">
        <f t="shared" si="30"/>
        <v>0</v>
      </c>
      <c r="O51" s="76">
        <f t="shared" si="31"/>
        <v>0</v>
      </c>
      <c r="P51" s="49">
        <f t="shared" si="32"/>
        <v>0</v>
      </c>
      <c r="Q51" s="80">
        <f t="shared" si="33"/>
        <v>0</v>
      </c>
      <c r="R51" s="49">
        <f t="shared" si="34"/>
        <v>0</v>
      </c>
      <c r="S51" s="81">
        <f t="shared" si="35"/>
        <v>0</v>
      </c>
      <c r="T51" s="12"/>
      <c r="U51" s="50">
        <f t="shared" si="36"/>
        <v>0</v>
      </c>
      <c r="V51" s="76">
        <f t="shared" si="37"/>
        <v>0</v>
      </c>
      <c r="W51" s="68">
        <f t="shared" si="38"/>
        <v>0</v>
      </c>
      <c r="X51" s="82">
        <f t="shared" si="39"/>
        <v>0</v>
      </c>
    </row>
    <row r="52" spans="1:24" x14ac:dyDescent="0.25">
      <c r="A52" s="33">
        <v>46</v>
      </c>
      <c r="B52" s="1"/>
      <c r="C52" s="2"/>
      <c r="D52" s="83"/>
      <c r="E52" s="48">
        <f t="shared" si="27"/>
        <v>0</v>
      </c>
      <c r="F52" s="76">
        <f t="shared" si="28"/>
        <v>0</v>
      </c>
      <c r="G52" s="77"/>
      <c r="H52" s="78"/>
      <c r="I52" s="48">
        <f t="shared" si="3"/>
        <v>0</v>
      </c>
      <c r="J52" s="76">
        <f t="shared" si="29"/>
        <v>0</v>
      </c>
      <c r="K52" s="79"/>
      <c r="L52" s="75"/>
      <c r="M52" s="75"/>
      <c r="N52" s="48">
        <f t="shared" si="30"/>
        <v>0</v>
      </c>
      <c r="O52" s="76">
        <f t="shared" si="31"/>
        <v>0</v>
      </c>
      <c r="P52" s="49">
        <f t="shared" si="32"/>
        <v>0</v>
      </c>
      <c r="Q52" s="80">
        <f t="shared" si="33"/>
        <v>0</v>
      </c>
      <c r="R52" s="49">
        <f t="shared" si="34"/>
        <v>0</v>
      </c>
      <c r="S52" s="81">
        <f t="shared" si="35"/>
        <v>0</v>
      </c>
      <c r="T52" s="12"/>
      <c r="U52" s="50">
        <f t="shared" si="36"/>
        <v>0</v>
      </c>
      <c r="V52" s="76">
        <f t="shared" si="37"/>
        <v>0</v>
      </c>
      <c r="W52" s="68">
        <f t="shared" si="38"/>
        <v>0</v>
      </c>
      <c r="X52" s="82">
        <f t="shared" si="39"/>
        <v>0</v>
      </c>
    </row>
    <row r="53" spans="1:24" x14ac:dyDescent="0.25">
      <c r="A53" s="34">
        <v>47</v>
      </c>
      <c r="B53" s="1"/>
      <c r="C53" s="2"/>
      <c r="D53" s="83"/>
      <c r="E53" s="48">
        <f t="shared" si="27"/>
        <v>0</v>
      </c>
      <c r="F53" s="76">
        <f t="shared" si="28"/>
        <v>0</v>
      </c>
      <c r="G53" s="77"/>
      <c r="H53" s="78"/>
      <c r="I53" s="48">
        <f t="shared" si="3"/>
        <v>0</v>
      </c>
      <c r="J53" s="76">
        <f t="shared" si="29"/>
        <v>0</v>
      </c>
      <c r="K53" s="79"/>
      <c r="L53" s="75"/>
      <c r="M53" s="75"/>
      <c r="N53" s="48">
        <f t="shared" si="30"/>
        <v>0</v>
      </c>
      <c r="O53" s="76">
        <f t="shared" si="31"/>
        <v>0</v>
      </c>
      <c r="P53" s="49">
        <f t="shared" si="32"/>
        <v>0</v>
      </c>
      <c r="Q53" s="80">
        <f t="shared" si="33"/>
        <v>0</v>
      </c>
      <c r="R53" s="49">
        <f t="shared" si="34"/>
        <v>0</v>
      </c>
      <c r="S53" s="81">
        <f t="shared" si="35"/>
        <v>0</v>
      </c>
      <c r="T53" s="12"/>
      <c r="U53" s="50">
        <f t="shared" si="36"/>
        <v>0</v>
      </c>
      <c r="V53" s="76">
        <f t="shared" si="37"/>
        <v>0</v>
      </c>
      <c r="W53" s="68">
        <f t="shared" si="38"/>
        <v>0</v>
      </c>
      <c r="X53" s="82">
        <f t="shared" si="39"/>
        <v>0</v>
      </c>
    </row>
    <row r="54" spans="1:24" x14ac:dyDescent="0.25">
      <c r="A54" s="34">
        <v>48</v>
      </c>
      <c r="B54" s="1"/>
      <c r="C54" s="2"/>
      <c r="D54" s="83"/>
      <c r="E54" s="48">
        <f t="shared" si="27"/>
        <v>0</v>
      </c>
      <c r="F54" s="76">
        <f t="shared" si="28"/>
        <v>0</v>
      </c>
      <c r="G54" s="77"/>
      <c r="H54" s="78"/>
      <c r="I54" s="48">
        <f t="shared" si="3"/>
        <v>0</v>
      </c>
      <c r="J54" s="76">
        <f t="shared" si="29"/>
        <v>0</v>
      </c>
      <c r="K54" s="79"/>
      <c r="L54" s="75"/>
      <c r="M54" s="75"/>
      <c r="N54" s="48">
        <f t="shared" si="30"/>
        <v>0</v>
      </c>
      <c r="O54" s="76">
        <f t="shared" si="31"/>
        <v>0</v>
      </c>
      <c r="P54" s="49">
        <f t="shared" si="32"/>
        <v>0</v>
      </c>
      <c r="Q54" s="80">
        <f t="shared" si="33"/>
        <v>0</v>
      </c>
      <c r="R54" s="49">
        <f t="shared" si="34"/>
        <v>0</v>
      </c>
      <c r="S54" s="81">
        <f t="shared" si="35"/>
        <v>0</v>
      </c>
      <c r="T54" s="12"/>
      <c r="U54" s="50">
        <f t="shared" si="36"/>
        <v>0</v>
      </c>
      <c r="V54" s="76">
        <f t="shared" si="37"/>
        <v>0</v>
      </c>
      <c r="W54" s="68">
        <f t="shared" si="38"/>
        <v>0</v>
      </c>
      <c r="X54" s="82">
        <f t="shared" si="39"/>
        <v>0</v>
      </c>
    </row>
    <row r="55" spans="1:24" x14ac:dyDescent="0.25">
      <c r="A55" s="33">
        <v>49</v>
      </c>
      <c r="B55" s="1"/>
      <c r="C55" s="2"/>
      <c r="D55" s="83"/>
      <c r="E55" s="48">
        <f t="shared" si="27"/>
        <v>0</v>
      </c>
      <c r="F55" s="76">
        <f t="shared" si="28"/>
        <v>0</v>
      </c>
      <c r="G55" s="77"/>
      <c r="H55" s="78"/>
      <c r="I55" s="48">
        <f t="shared" si="3"/>
        <v>0</v>
      </c>
      <c r="J55" s="76">
        <f t="shared" si="29"/>
        <v>0</v>
      </c>
      <c r="K55" s="79"/>
      <c r="L55" s="75"/>
      <c r="M55" s="75"/>
      <c r="N55" s="48">
        <f t="shared" si="30"/>
        <v>0</v>
      </c>
      <c r="O55" s="76">
        <f t="shared" si="31"/>
        <v>0</v>
      </c>
      <c r="P55" s="49">
        <f t="shared" si="32"/>
        <v>0</v>
      </c>
      <c r="Q55" s="80">
        <f t="shared" si="33"/>
        <v>0</v>
      </c>
      <c r="R55" s="49">
        <f t="shared" si="34"/>
        <v>0</v>
      </c>
      <c r="S55" s="81">
        <f t="shared" si="35"/>
        <v>0</v>
      </c>
      <c r="T55" s="12"/>
      <c r="U55" s="50">
        <f t="shared" si="36"/>
        <v>0</v>
      </c>
      <c r="V55" s="76">
        <f t="shared" si="37"/>
        <v>0</v>
      </c>
      <c r="W55" s="68">
        <f t="shared" si="38"/>
        <v>0</v>
      </c>
      <c r="X55" s="82">
        <f t="shared" si="39"/>
        <v>0</v>
      </c>
    </row>
    <row r="56" spans="1:24" x14ac:dyDescent="0.25">
      <c r="A56" s="34">
        <v>50</v>
      </c>
      <c r="B56" s="1"/>
      <c r="C56" s="2"/>
      <c r="D56" s="83"/>
      <c r="E56" s="48">
        <f t="shared" si="27"/>
        <v>0</v>
      </c>
      <c r="F56" s="76">
        <f t="shared" si="28"/>
        <v>0</v>
      </c>
      <c r="G56" s="77"/>
      <c r="H56" s="78"/>
      <c r="I56" s="48">
        <f t="shared" si="3"/>
        <v>0</v>
      </c>
      <c r="J56" s="76">
        <f t="shared" si="29"/>
        <v>0</v>
      </c>
      <c r="K56" s="79"/>
      <c r="L56" s="75"/>
      <c r="M56" s="75"/>
      <c r="N56" s="48">
        <f t="shared" si="30"/>
        <v>0</v>
      </c>
      <c r="O56" s="76">
        <f t="shared" si="31"/>
        <v>0</v>
      </c>
      <c r="P56" s="49">
        <f t="shared" si="32"/>
        <v>0</v>
      </c>
      <c r="Q56" s="80">
        <f t="shared" si="33"/>
        <v>0</v>
      </c>
      <c r="R56" s="49">
        <f t="shared" si="34"/>
        <v>0</v>
      </c>
      <c r="S56" s="81">
        <f t="shared" si="35"/>
        <v>0</v>
      </c>
      <c r="T56" s="12"/>
      <c r="U56" s="50">
        <f t="shared" si="36"/>
        <v>0</v>
      </c>
      <c r="V56" s="76">
        <f t="shared" si="37"/>
        <v>0</v>
      </c>
      <c r="W56" s="68">
        <f t="shared" si="38"/>
        <v>0</v>
      </c>
      <c r="X56" s="82">
        <f t="shared" si="39"/>
        <v>0</v>
      </c>
    </row>
    <row r="57" spans="1:24" x14ac:dyDescent="0.25">
      <c r="A57" s="34">
        <v>51</v>
      </c>
      <c r="B57" s="1"/>
      <c r="C57" s="2"/>
      <c r="D57" s="83"/>
      <c r="E57" s="48">
        <f t="shared" si="27"/>
        <v>0</v>
      </c>
      <c r="F57" s="76">
        <f t="shared" si="28"/>
        <v>0</v>
      </c>
      <c r="G57" s="77"/>
      <c r="H57" s="78"/>
      <c r="I57" s="48">
        <f t="shared" si="3"/>
        <v>0</v>
      </c>
      <c r="J57" s="76">
        <f t="shared" si="29"/>
        <v>0</v>
      </c>
      <c r="K57" s="79"/>
      <c r="L57" s="75"/>
      <c r="M57" s="75"/>
      <c r="N57" s="48">
        <f t="shared" si="30"/>
        <v>0</v>
      </c>
      <c r="O57" s="76">
        <f t="shared" si="31"/>
        <v>0</v>
      </c>
      <c r="P57" s="49">
        <f t="shared" si="32"/>
        <v>0</v>
      </c>
      <c r="Q57" s="80">
        <f t="shared" si="33"/>
        <v>0</v>
      </c>
      <c r="R57" s="49">
        <f t="shared" si="34"/>
        <v>0</v>
      </c>
      <c r="S57" s="81">
        <f t="shared" si="35"/>
        <v>0</v>
      </c>
      <c r="T57" s="12"/>
      <c r="U57" s="50">
        <f t="shared" si="36"/>
        <v>0</v>
      </c>
      <c r="V57" s="76">
        <f t="shared" si="37"/>
        <v>0</v>
      </c>
      <c r="W57" s="68">
        <f t="shared" si="38"/>
        <v>0</v>
      </c>
      <c r="X57" s="82">
        <f t="shared" si="39"/>
        <v>0</v>
      </c>
    </row>
    <row r="58" spans="1:24" x14ac:dyDescent="0.25">
      <c r="A58" s="33">
        <v>52</v>
      </c>
      <c r="B58" s="1"/>
      <c r="C58" s="2"/>
      <c r="D58" s="83"/>
      <c r="E58" s="48">
        <f t="shared" si="14"/>
        <v>0</v>
      </c>
      <c r="F58" s="76">
        <f t="shared" si="15"/>
        <v>0</v>
      </c>
      <c r="G58" s="77"/>
      <c r="H58" s="78"/>
      <c r="I58" s="48">
        <f t="shared" si="3"/>
        <v>0</v>
      </c>
      <c r="J58" s="76">
        <f t="shared" si="16"/>
        <v>0</v>
      </c>
      <c r="K58" s="79"/>
      <c r="L58" s="75"/>
      <c r="M58" s="75"/>
      <c r="N58" s="48">
        <f t="shared" si="17"/>
        <v>0</v>
      </c>
      <c r="O58" s="76">
        <f t="shared" si="18"/>
        <v>0</v>
      </c>
      <c r="P58" s="49">
        <f t="shared" si="19"/>
        <v>0</v>
      </c>
      <c r="Q58" s="80">
        <f t="shared" si="20"/>
        <v>0</v>
      </c>
      <c r="R58" s="49">
        <f t="shared" si="21"/>
        <v>0</v>
      </c>
      <c r="S58" s="81">
        <f t="shared" si="22"/>
        <v>0</v>
      </c>
      <c r="T58" s="12"/>
      <c r="U58" s="50">
        <f t="shared" si="23"/>
        <v>0</v>
      </c>
      <c r="V58" s="76">
        <f t="shared" si="24"/>
        <v>0</v>
      </c>
      <c r="W58" s="68">
        <f t="shared" si="25"/>
        <v>0</v>
      </c>
      <c r="X58" s="82">
        <f t="shared" si="26"/>
        <v>0</v>
      </c>
    </row>
    <row r="59" spans="1:24" x14ac:dyDescent="0.25">
      <c r="A59" s="34">
        <v>53</v>
      </c>
      <c r="B59" s="1"/>
      <c r="C59" s="2"/>
      <c r="D59" s="83"/>
      <c r="E59" s="48">
        <f t="shared" si="14"/>
        <v>0</v>
      </c>
      <c r="F59" s="76">
        <f t="shared" si="15"/>
        <v>0</v>
      </c>
      <c r="G59" s="77"/>
      <c r="H59" s="78"/>
      <c r="I59" s="48">
        <f t="shared" si="3"/>
        <v>0</v>
      </c>
      <c r="J59" s="76">
        <f t="shared" si="16"/>
        <v>0</v>
      </c>
      <c r="K59" s="79"/>
      <c r="L59" s="75"/>
      <c r="M59" s="75"/>
      <c r="N59" s="48">
        <f t="shared" si="17"/>
        <v>0</v>
      </c>
      <c r="O59" s="76">
        <f t="shared" si="18"/>
        <v>0</v>
      </c>
      <c r="P59" s="49">
        <f t="shared" si="19"/>
        <v>0</v>
      </c>
      <c r="Q59" s="80">
        <f t="shared" si="20"/>
        <v>0</v>
      </c>
      <c r="R59" s="49">
        <f t="shared" si="21"/>
        <v>0</v>
      </c>
      <c r="S59" s="81">
        <f t="shared" si="22"/>
        <v>0</v>
      </c>
      <c r="T59" s="12"/>
      <c r="U59" s="50">
        <f t="shared" si="23"/>
        <v>0</v>
      </c>
      <c r="V59" s="76">
        <f t="shared" si="24"/>
        <v>0</v>
      </c>
      <c r="W59" s="68">
        <f t="shared" si="25"/>
        <v>0</v>
      </c>
      <c r="X59" s="82">
        <f t="shared" si="26"/>
        <v>0</v>
      </c>
    </row>
    <row r="60" spans="1:24" x14ac:dyDescent="0.25">
      <c r="A60" s="34">
        <v>54</v>
      </c>
      <c r="B60" s="1"/>
      <c r="C60" s="2"/>
      <c r="D60" s="83"/>
      <c r="E60" s="48">
        <f t="shared" si="14"/>
        <v>0</v>
      </c>
      <c r="F60" s="76">
        <f t="shared" si="15"/>
        <v>0</v>
      </c>
      <c r="G60" s="77"/>
      <c r="H60" s="78"/>
      <c r="I60" s="48">
        <f t="shared" si="3"/>
        <v>0</v>
      </c>
      <c r="J60" s="76">
        <f t="shared" si="16"/>
        <v>0</v>
      </c>
      <c r="K60" s="79"/>
      <c r="L60" s="75"/>
      <c r="M60" s="75"/>
      <c r="N60" s="48">
        <f t="shared" si="17"/>
        <v>0</v>
      </c>
      <c r="O60" s="76">
        <f t="shared" si="18"/>
        <v>0</v>
      </c>
      <c r="P60" s="49">
        <f t="shared" si="19"/>
        <v>0</v>
      </c>
      <c r="Q60" s="80">
        <f t="shared" si="20"/>
        <v>0</v>
      </c>
      <c r="R60" s="49">
        <f t="shared" si="21"/>
        <v>0</v>
      </c>
      <c r="S60" s="81">
        <f t="shared" si="22"/>
        <v>0</v>
      </c>
      <c r="T60" s="12"/>
      <c r="U60" s="50">
        <f t="shared" si="23"/>
        <v>0</v>
      </c>
      <c r="V60" s="76">
        <f t="shared" si="24"/>
        <v>0</v>
      </c>
      <c r="W60" s="68">
        <f t="shared" si="25"/>
        <v>0</v>
      </c>
      <c r="X60" s="82">
        <f t="shared" si="26"/>
        <v>0</v>
      </c>
    </row>
    <row r="61" spans="1:24" x14ac:dyDescent="0.25">
      <c r="A61" s="33">
        <v>55</v>
      </c>
      <c r="B61" s="1"/>
      <c r="C61" s="2"/>
      <c r="D61" s="83"/>
      <c r="E61" s="48">
        <f t="shared" si="14"/>
        <v>0</v>
      </c>
      <c r="F61" s="76">
        <f t="shared" si="15"/>
        <v>0</v>
      </c>
      <c r="G61" s="77"/>
      <c r="H61" s="78"/>
      <c r="I61" s="48">
        <f t="shared" si="3"/>
        <v>0</v>
      </c>
      <c r="J61" s="76">
        <f t="shared" si="16"/>
        <v>0</v>
      </c>
      <c r="K61" s="79"/>
      <c r="L61" s="75"/>
      <c r="M61" s="75"/>
      <c r="N61" s="48">
        <f t="shared" si="17"/>
        <v>0</v>
      </c>
      <c r="O61" s="76">
        <f t="shared" si="18"/>
        <v>0</v>
      </c>
      <c r="P61" s="49">
        <f t="shared" si="19"/>
        <v>0</v>
      </c>
      <c r="Q61" s="80">
        <f t="shared" si="20"/>
        <v>0</v>
      </c>
      <c r="R61" s="49">
        <f t="shared" si="21"/>
        <v>0</v>
      </c>
      <c r="S61" s="81">
        <f t="shared" si="22"/>
        <v>0</v>
      </c>
      <c r="T61" s="12"/>
      <c r="U61" s="50">
        <f t="shared" si="23"/>
        <v>0</v>
      </c>
      <c r="V61" s="76">
        <f t="shared" si="24"/>
        <v>0</v>
      </c>
      <c r="W61" s="68">
        <f t="shared" si="25"/>
        <v>0</v>
      </c>
      <c r="X61" s="82">
        <f t="shared" si="26"/>
        <v>0</v>
      </c>
    </row>
    <row r="62" spans="1:24" x14ac:dyDescent="0.25">
      <c r="A62" s="34">
        <v>56</v>
      </c>
      <c r="B62" s="1"/>
      <c r="C62" s="2"/>
      <c r="D62" s="83"/>
      <c r="E62" s="48">
        <f t="shared" si="1"/>
        <v>0</v>
      </c>
      <c r="F62" s="76">
        <f t="shared" si="2"/>
        <v>0</v>
      </c>
      <c r="G62" s="77"/>
      <c r="H62" s="78"/>
      <c r="I62" s="48">
        <f t="shared" si="3"/>
        <v>0</v>
      </c>
      <c r="J62" s="76">
        <f t="shared" si="4"/>
        <v>0</v>
      </c>
      <c r="K62" s="79"/>
      <c r="L62" s="75"/>
      <c r="M62" s="75"/>
      <c r="N62" s="48">
        <f t="shared" si="5"/>
        <v>0</v>
      </c>
      <c r="O62" s="76">
        <f t="shared" si="6"/>
        <v>0</v>
      </c>
      <c r="P62" s="49">
        <f t="shared" si="7"/>
        <v>0</v>
      </c>
      <c r="Q62" s="80">
        <f t="shared" si="8"/>
        <v>0</v>
      </c>
      <c r="R62" s="49">
        <f t="shared" si="9"/>
        <v>0</v>
      </c>
      <c r="S62" s="81">
        <f t="shared" si="10"/>
        <v>0</v>
      </c>
      <c r="T62" s="12"/>
      <c r="U62" s="50">
        <f t="shared" si="11"/>
        <v>0</v>
      </c>
      <c r="V62" s="76">
        <f t="shared" si="12"/>
        <v>0</v>
      </c>
      <c r="W62" s="68">
        <f t="shared" si="13"/>
        <v>0</v>
      </c>
      <c r="X62" s="82">
        <f t="shared" si="12"/>
        <v>0</v>
      </c>
    </row>
    <row r="63" spans="1:24" x14ac:dyDescent="0.25">
      <c r="A63" s="34">
        <v>57</v>
      </c>
      <c r="B63" s="1"/>
      <c r="C63" s="2"/>
      <c r="D63" s="83"/>
      <c r="E63" s="48">
        <f t="shared" si="1"/>
        <v>0</v>
      </c>
      <c r="F63" s="76">
        <f t="shared" si="2"/>
        <v>0</v>
      </c>
      <c r="G63" s="77"/>
      <c r="H63" s="78"/>
      <c r="I63" s="48">
        <f t="shared" si="3"/>
        <v>0</v>
      </c>
      <c r="J63" s="76">
        <f t="shared" si="4"/>
        <v>0</v>
      </c>
      <c r="K63" s="79"/>
      <c r="L63" s="75"/>
      <c r="M63" s="75"/>
      <c r="N63" s="48">
        <f t="shared" si="5"/>
        <v>0</v>
      </c>
      <c r="O63" s="76">
        <f t="shared" si="6"/>
        <v>0</v>
      </c>
      <c r="P63" s="49">
        <f t="shared" si="7"/>
        <v>0</v>
      </c>
      <c r="Q63" s="80">
        <f t="shared" si="8"/>
        <v>0</v>
      </c>
      <c r="R63" s="49">
        <f t="shared" si="9"/>
        <v>0</v>
      </c>
      <c r="S63" s="81">
        <f t="shared" si="10"/>
        <v>0</v>
      </c>
      <c r="T63" s="12"/>
      <c r="U63" s="50">
        <f t="shared" si="11"/>
        <v>0</v>
      </c>
      <c r="V63" s="76">
        <f t="shared" si="12"/>
        <v>0</v>
      </c>
      <c r="W63" s="68">
        <f t="shared" si="13"/>
        <v>0</v>
      </c>
      <c r="X63" s="82">
        <f t="shared" si="12"/>
        <v>0</v>
      </c>
    </row>
    <row r="64" spans="1:24" x14ac:dyDescent="0.25">
      <c r="A64" s="33">
        <v>58</v>
      </c>
      <c r="B64" s="1"/>
      <c r="C64" s="2"/>
      <c r="D64" s="83"/>
      <c r="E64" s="48">
        <f t="shared" si="1"/>
        <v>0</v>
      </c>
      <c r="F64" s="76">
        <f t="shared" si="2"/>
        <v>0</v>
      </c>
      <c r="G64" s="77"/>
      <c r="H64" s="78"/>
      <c r="I64" s="48">
        <f t="shared" si="3"/>
        <v>0</v>
      </c>
      <c r="J64" s="76">
        <f t="shared" si="4"/>
        <v>0</v>
      </c>
      <c r="K64" s="79"/>
      <c r="L64" s="75"/>
      <c r="M64" s="75"/>
      <c r="N64" s="48">
        <f t="shared" si="5"/>
        <v>0</v>
      </c>
      <c r="O64" s="76">
        <f t="shared" si="6"/>
        <v>0</v>
      </c>
      <c r="P64" s="49">
        <f t="shared" si="7"/>
        <v>0</v>
      </c>
      <c r="Q64" s="80">
        <f t="shared" si="8"/>
        <v>0</v>
      </c>
      <c r="R64" s="49">
        <f t="shared" si="9"/>
        <v>0</v>
      </c>
      <c r="S64" s="81">
        <f t="shared" si="10"/>
        <v>0</v>
      </c>
      <c r="T64" s="12"/>
      <c r="U64" s="50">
        <f t="shared" si="11"/>
        <v>0</v>
      </c>
      <c r="V64" s="76">
        <f t="shared" si="12"/>
        <v>0</v>
      </c>
      <c r="W64" s="68">
        <f t="shared" si="13"/>
        <v>0</v>
      </c>
      <c r="X64" s="82">
        <f t="shared" si="12"/>
        <v>0</v>
      </c>
    </row>
    <row r="65" spans="1:24" x14ac:dyDescent="0.25">
      <c r="A65" s="34">
        <v>59</v>
      </c>
      <c r="B65" s="1"/>
      <c r="C65" s="2"/>
      <c r="D65" s="83"/>
      <c r="E65" s="48">
        <f t="shared" si="1"/>
        <v>0</v>
      </c>
      <c r="F65" s="76">
        <f t="shared" si="2"/>
        <v>0</v>
      </c>
      <c r="G65" s="77"/>
      <c r="H65" s="78"/>
      <c r="I65" s="48">
        <f t="shared" si="3"/>
        <v>0</v>
      </c>
      <c r="J65" s="76">
        <f t="shared" si="4"/>
        <v>0</v>
      </c>
      <c r="K65" s="79"/>
      <c r="L65" s="75"/>
      <c r="M65" s="75"/>
      <c r="N65" s="48">
        <f t="shared" si="5"/>
        <v>0</v>
      </c>
      <c r="O65" s="76">
        <f t="shared" si="6"/>
        <v>0</v>
      </c>
      <c r="P65" s="49">
        <f t="shared" si="7"/>
        <v>0</v>
      </c>
      <c r="Q65" s="80">
        <f t="shared" si="8"/>
        <v>0</v>
      </c>
      <c r="R65" s="49">
        <f t="shared" si="9"/>
        <v>0</v>
      </c>
      <c r="S65" s="81">
        <f t="shared" si="10"/>
        <v>0</v>
      </c>
      <c r="T65" s="12"/>
      <c r="U65" s="50">
        <f t="shared" si="11"/>
        <v>0</v>
      </c>
      <c r="V65" s="76">
        <f t="shared" si="12"/>
        <v>0</v>
      </c>
      <c r="W65" s="68">
        <f t="shared" si="13"/>
        <v>0</v>
      </c>
      <c r="X65" s="82">
        <f t="shared" si="12"/>
        <v>0</v>
      </c>
    </row>
    <row r="66" spans="1:24" x14ac:dyDescent="0.25">
      <c r="A66" s="34">
        <v>60</v>
      </c>
      <c r="B66" s="1"/>
      <c r="C66" s="2"/>
      <c r="D66" s="83"/>
      <c r="E66" s="48">
        <f t="shared" si="1"/>
        <v>0</v>
      </c>
      <c r="F66" s="76">
        <f t="shared" si="2"/>
        <v>0</v>
      </c>
      <c r="G66" s="77"/>
      <c r="H66" s="78"/>
      <c r="I66" s="48">
        <f t="shared" si="3"/>
        <v>0</v>
      </c>
      <c r="J66" s="76">
        <f t="shared" si="4"/>
        <v>0</v>
      </c>
      <c r="K66" s="79"/>
      <c r="L66" s="75"/>
      <c r="M66" s="75"/>
      <c r="N66" s="48">
        <f t="shared" si="5"/>
        <v>0</v>
      </c>
      <c r="O66" s="76">
        <f t="shared" si="6"/>
        <v>0</v>
      </c>
      <c r="P66" s="49">
        <f t="shared" si="7"/>
        <v>0</v>
      </c>
      <c r="Q66" s="80">
        <f t="shared" si="8"/>
        <v>0</v>
      </c>
      <c r="R66" s="49">
        <f t="shared" si="9"/>
        <v>0</v>
      </c>
      <c r="S66" s="81">
        <f t="shared" si="10"/>
        <v>0</v>
      </c>
      <c r="T66" s="12"/>
      <c r="U66" s="50">
        <f t="shared" si="11"/>
        <v>0</v>
      </c>
      <c r="V66" s="76">
        <f t="shared" si="12"/>
        <v>0</v>
      </c>
      <c r="W66" s="68">
        <f t="shared" si="13"/>
        <v>0</v>
      </c>
      <c r="X66" s="82">
        <f t="shared" si="12"/>
        <v>0</v>
      </c>
    </row>
    <row r="67" spans="1:24" x14ac:dyDescent="0.25">
      <c r="A67" s="33">
        <v>61</v>
      </c>
      <c r="B67" s="1"/>
      <c r="C67" s="2"/>
      <c r="D67" s="83"/>
      <c r="E67" s="48">
        <f t="shared" si="1"/>
        <v>0</v>
      </c>
      <c r="F67" s="76">
        <f t="shared" si="2"/>
        <v>0</v>
      </c>
      <c r="G67" s="77"/>
      <c r="H67" s="78"/>
      <c r="I67" s="48">
        <f t="shared" si="3"/>
        <v>0</v>
      </c>
      <c r="J67" s="76">
        <f t="shared" si="4"/>
        <v>0</v>
      </c>
      <c r="K67" s="79"/>
      <c r="L67" s="75"/>
      <c r="M67" s="75"/>
      <c r="N67" s="48">
        <f t="shared" si="5"/>
        <v>0</v>
      </c>
      <c r="O67" s="76">
        <f t="shared" si="6"/>
        <v>0</v>
      </c>
      <c r="P67" s="49">
        <f t="shared" si="7"/>
        <v>0</v>
      </c>
      <c r="Q67" s="80">
        <f t="shared" si="8"/>
        <v>0</v>
      </c>
      <c r="R67" s="49">
        <f t="shared" si="9"/>
        <v>0</v>
      </c>
      <c r="S67" s="81">
        <f t="shared" si="10"/>
        <v>0</v>
      </c>
      <c r="T67" s="12"/>
      <c r="U67" s="50">
        <f t="shared" si="11"/>
        <v>0</v>
      </c>
      <c r="V67" s="76">
        <f t="shared" si="12"/>
        <v>0</v>
      </c>
      <c r="W67" s="68">
        <f t="shared" si="13"/>
        <v>0</v>
      </c>
      <c r="X67" s="82">
        <f t="shared" si="12"/>
        <v>0</v>
      </c>
    </row>
    <row r="68" spans="1:24" x14ac:dyDescent="0.25">
      <c r="A68" s="34">
        <v>62</v>
      </c>
      <c r="B68" s="1"/>
      <c r="C68" s="2"/>
      <c r="D68" s="83"/>
      <c r="E68" s="48">
        <f t="shared" si="1"/>
        <v>0</v>
      </c>
      <c r="F68" s="76">
        <f t="shared" si="2"/>
        <v>0</v>
      </c>
      <c r="G68" s="77"/>
      <c r="H68" s="78"/>
      <c r="I68" s="48">
        <f t="shared" si="3"/>
        <v>0</v>
      </c>
      <c r="J68" s="76">
        <f t="shared" si="4"/>
        <v>0</v>
      </c>
      <c r="K68" s="79"/>
      <c r="L68" s="75"/>
      <c r="M68" s="75"/>
      <c r="N68" s="48">
        <f t="shared" si="5"/>
        <v>0</v>
      </c>
      <c r="O68" s="76">
        <f t="shared" si="6"/>
        <v>0</v>
      </c>
      <c r="P68" s="49">
        <f t="shared" si="7"/>
        <v>0</v>
      </c>
      <c r="Q68" s="80">
        <f t="shared" si="8"/>
        <v>0</v>
      </c>
      <c r="R68" s="49">
        <f t="shared" si="9"/>
        <v>0</v>
      </c>
      <c r="S68" s="81">
        <f t="shared" si="10"/>
        <v>0</v>
      </c>
      <c r="T68" s="12"/>
      <c r="U68" s="50">
        <f t="shared" si="11"/>
        <v>0</v>
      </c>
      <c r="V68" s="76">
        <f t="shared" si="12"/>
        <v>0</v>
      </c>
      <c r="W68" s="68">
        <f t="shared" si="13"/>
        <v>0</v>
      </c>
      <c r="X68" s="82">
        <f t="shared" si="12"/>
        <v>0</v>
      </c>
    </row>
    <row r="69" spans="1:24" x14ac:dyDescent="0.25">
      <c r="A69" s="34">
        <v>63</v>
      </c>
      <c r="B69" s="1"/>
      <c r="C69" s="2"/>
      <c r="D69" s="83"/>
      <c r="E69" s="48">
        <f t="shared" si="1"/>
        <v>0</v>
      </c>
      <c r="F69" s="76">
        <f t="shared" si="2"/>
        <v>0</v>
      </c>
      <c r="G69" s="77"/>
      <c r="H69" s="78"/>
      <c r="I69" s="48">
        <f t="shared" si="3"/>
        <v>0</v>
      </c>
      <c r="J69" s="76">
        <f t="shared" si="4"/>
        <v>0</v>
      </c>
      <c r="K69" s="79"/>
      <c r="L69" s="75"/>
      <c r="M69" s="75"/>
      <c r="N69" s="48">
        <f t="shared" si="5"/>
        <v>0</v>
      </c>
      <c r="O69" s="76">
        <f t="shared" si="6"/>
        <v>0</v>
      </c>
      <c r="P69" s="49">
        <f t="shared" si="7"/>
        <v>0</v>
      </c>
      <c r="Q69" s="80">
        <f t="shared" si="8"/>
        <v>0</v>
      </c>
      <c r="R69" s="49">
        <f t="shared" si="9"/>
        <v>0</v>
      </c>
      <c r="S69" s="81">
        <f t="shared" si="10"/>
        <v>0</v>
      </c>
      <c r="T69" s="12"/>
      <c r="U69" s="50">
        <f t="shared" si="11"/>
        <v>0</v>
      </c>
      <c r="V69" s="76">
        <f t="shared" si="12"/>
        <v>0</v>
      </c>
      <c r="W69" s="68">
        <f t="shared" si="13"/>
        <v>0</v>
      </c>
      <c r="X69" s="82">
        <f t="shared" si="12"/>
        <v>0</v>
      </c>
    </row>
    <row r="70" spans="1:24" x14ac:dyDescent="0.25">
      <c r="A70" s="34">
        <v>64</v>
      </c>
      <c r="B70" s="1"/>
      <c r="C70" s="2"/>
      <c r="D70" s="83"/>
      <c r="E70" s="48">
        <f t="shared" ref="E70:E81" si="40">C70*2</f>
        <v>0</v>
      </c>
      <c r="F70" s="76">
        <f t="shared" ref="F70:F81" si="41">IF(E70&gt;=80,7,IF(E70&gt;=70,6,IF(E70&gt;=60,5,IF(E70&gt;=50,4,IF(E70&gt;=40,3,IF(E70&gt;=30,2,IF(E70&gt;=1,1,0)))))))</f>
        <v>0</v>
      </c>
      <c r="G70" s="77"/>
      <c r="H70" s="78"/>
      <c r="I70" s="48">
        <f t="shared" ref="I70:I81" si="42">H70/150*100</f>
        <v>0</v>
      </c>
      <c r="J70" s="76">
        <f t="shared" ref="J70:J81" si="43">IF(I70&gt;=80,7,IF(I70&gt;=70,6,IF(I70&gt;=60,5,IF(I70&gt;=50,4,IF(I70&gt;=40,3,IF(I70&gt;=30,2,IF(I70&gt;=1,1,0)))))))</f>
        <v>0</v>
      </c>
      <c r="K70" s="79"/>
      <c r="L70" s="75"/>
      <c r="M70" s="75"/>
      <c r="N70" s="48">
        <f t="shared" ref="N70:N81" si="44">K70*2</f>
        <v>0</v>
      </c>
      <c r="O70" s="76">
        <f t="shared" ref="O70:O81" si="45">IF(N70&gt;=80,7,IF(N70&gt;=70,6,IF(N70&gt;=60,5,IF(N70&gt;=50,4,IF(N70&gt;=40,3,IF(N70&gt;=30,2,IF(N70&gt;=1,1,0)))))))</f>
        <v>0</v>
      </c>
      <c r="P70" s="49">
        <f t="shared" ref="P70:P81" si="46">(C70/50*10)+(H70/150*20)+(K70/50*10)</f>
        <v>0</v>
      </c>
      <c r="Q70" s="80">
        <f t="shared" ref="Q70:Q81" si="47">P70/40*100</f>
        <v>0</v>
      </c>
      <c r="R70" s="49">
        <f t="shared" ref="R70:R81" si="48">S70/5</f>
        <v>0</v>
      </c>
      <c r="S70" s="81">
        <f t="shared" ref="S70:S81" si="49">(D70+G70+L70+M70)/250*100</f>
        <v>0</v>
      </c>
      <c r="T70" s="12"/>
      <c r="U70" s="50">
        <f t="shared" ref="U70:U81" si="50">ROUND(T70/2,0)</f>
        <v>0</v>
      </c>
      <c r="V70" s="76">
        <f t="shared" ref="V70:V81" si="51">IF(U70&gt;=80,7,IF(U70&gt;=70,6,IF(U70&gt;=60,5,IF(U70&gt;=50,4,IF(U70&gt;=40,3,IF(U70&gt;=30,2,IF(U70&gt;=1,1,0)))))))</f>
        <v>0</v>
      </c>
      <c r="W70" s="68">
        <f t="shared" ref="W70:W81" si="52">P70+R70+(T70/5)</f>
        <v>0</v>
      </c>
      <c r="X70" s="82">
        <f t="shared" ref="X70:X81" si="53">IF(W70&gt;=80,7,IF(W70&gt;=70,6,IF(W70&gt;=60,5,IF(W70&gt;=50,4,IF(W70&gt;=40,3,IF(W70&gt;=30,2,IF(W70&gt;=1,1,0)))))))</f>
        <v>0</v>
      </c>
    </row>
    <row r="71" spans="1:24" x14ac:dyDescent="0.25">
      <c r="A71" s="34">
        <v>65</v>
      </c>
      <c r="B71" s="1"/>
      <c r="C71" s="2"/>
      <c r="D71" s="83"/>
      <c r="E71" s="48">
        <f t="shared" si="40"/>
        <v>0</v>
      </c>
      <c r="F71" s="76">
        <f t="shared" si="41"/>
        <v>0</v>
      </c>
      <c r="G71" s="77"/>
      <c r="H71" s="78"/>
      <c r="I71" s="48">
        <f t="shared" si="42"/>
        <v>0</v>
      </c>
      <c r="J71" s="76">
        <f t="shared" si="43"/>
        <v>0</v>
      </c>
      <c r="K71" s="79"/>
      <c r="L71" s="75"/>
      <c r="M71" s="75"/>
      <c r="N71" s="48">
        <f t="shared" si="44"/>
        <v>0</v>
      </c>
      <c r="O71" s="76">
        <f t="shared" si="45"/>
        <v>0</v>
      </c>
      <c r="P71" s="49">
        <f t="shared" si="46"/>
        <v>0</v>
      </c>
      <c r="Q71" s="80">
        <f t="shared" si="47"/>
        <v>0</v>
      </c>
      <c r="R71" s="49">
        <f t="shared" si="48"/>
        <v>0</v>
      </c>
      <c r="S71" s="81">
        <f t="shared" si="49"/>
        <v>0</v>
      </c>
      <c r="T71" s="12"/>
      <c r="U71" s="50">
        <f t="shared" si="50"/>
        <v>0</v>
      </c>
      <c r="V71" s="76">
        <f t="shared" si="51"/>
        <v>0</v>
      </c>
      <c r="W71" s="68">
        <f t="shared" si="52"/>
        <v>0</v>
      </c>
      <c r="X71" s="82">
        <f t="shared" si="53"/>
        <v>0</v>
      </c>
    </row>
    <row r="72" spans="1:24" x14ac:dyDescent="0.25">
      <c r="A72" s="34">
        <v>66</v>
      </c>
      <c r="B72" s="1"/>
      <c r="C72" s="2"/>
      <c r="D72" s="83"/>
      <c r="E72" s="48">
        <f t="shared" si="40"/>
        <v>0</v>
      </c>
      <c r="F72" s="76">
        <f t="shared" si="41"/>
        <v>0</v>
      </c>
      <c r="G72" s="77"/>
      <c r="H72" s="78"/>
      <c r="I72" s="48">
        <f t="shared" si="42"/>
        <v>0</v>
      </c>
      <c r="J72" s="76">
        <f t="shared" si="43"/>
        <v>0</v>
      </c>
      <c r="K72" s="79"/>
      <c r="L72" s="75"/>
      <c r="M72" s="75"/>
      <c r="N72" s="48">
        <f t="shared" si="44"/>
        <v>0</v>
      </c>
      <c r="O72" s="76">
        <f t="shared" si="45"/>
        <v>0</v>
      </c>
      <c r="P72" s="49">
        <f t="shared" si="46"/>
        <v>0</v>
      </c>
      <c r="Q72" s="80">
        <f t="shared" si="47"/>
        <v>0</v>
      </c>
      <c r="R72" s="49">
        <f t="shared" si="48"/>
        <v>0</v>
      </c>
      <c r="S72" s="81">
        <f t="shared" si="49"/>
        <v>0</v>
      </c>
      <c r="T72" s="12"/>
      <c r="U72" s="50">
        <f t="shared" si="50"/>
        <v>0</v>
      </c>
      <c r="V72" s="76">
        <f t="shared" si="51"/>
        <v>0</v>
      </c>
      <c r="W72" s="68">
        <f t="shared" si="52"/>
        <v>0</v>
      </c>
      <c r="X72" s="82">
        <f t="shared" si="53"/>
        <v>0</v>
      </c>
    </row>
    <row r="73" spans="1:24" x14ac:dyDescent="0.25">
      <c r="A73" s="34">
        <v>67</v>
      </c>
      <c r="B73" s="1"/>
      <c r="C73" s="2"/>
      <c r="D73" s="83"/>
      <c r="E73" s="48">
        <f t="shared" si="40"/>
        <v>0</v>
      </c>
      <c r="F73" s="76">
        <f t="shared" si="41"/>
        <v>0</v>
      </c>
      <c r="G73" s="77"/>
      <c r="H73" s="78"/>
      <c r="I73" s="48">
        <f t="shared" si="42"/>
        <v>0</v>
      </c>
      <c r="J73" s="76">
        <f t="shared" si="43"/>
        <v>0</v>
      </c>
      <c r="K73" s="79"/>
      <c r="L73" s="75"/>
      <c r="M73" s="75"/>
      <c r="N73" s="48">
        <f t="shared" si="44"/>
        <v>0</v>
      </c>
      <c r="O73" s="76">
        <f t="shared" si="45"/>
        <v>0</v>
      </c>
      <c r="P73" s="49">
        <f t="shared" si="46"/>
        <v>0</v>
      </c>
      <c r="Q73" s="80">
        <f t="shared" si="47"/>
        <v>0</v>
      </c>
      <c r="R73" s="49">
        <f t="shared" si="48"/>
        <v>0</v>
      </c>
      <c r="S73" s="81">
        <f t="shared" si="49"/>
        <v>0</v>
      </c>
      <c r="T73" s="12"/>
      <c r="U73" s="50">
        <f t="shared" si="50"/>
        <v>0</v>
      </c>
      <c r="V73" s="76">
        <f t="shared" si="51"/>
        <v>0</v>
      </c>
      <c r="W73" s="68">
        <f t="shared" si="52"/>
        <v>0</v>
      </c>
      <c r="X73" s="82">
        <f t="shared" si="53"/>
        <v>0</v>
      </c>
    </row>
    <row r="74" spans="1:24" x14ac:dyDescent="0.25">
      <c r="A74" s="34">
        <v>68</v>
      </c>
      <c r="B74" s="1"/>
      <c r="C74" s="2"/>
      <c r="D74" s="83"/>
      <c r="E74" s="48">
        <f t="shared" si="40"/>
        <v>0</v>
      </c>
      <c r="F74" s="76">
        <f t="shared" si="41"/>
        <v>0</v>
      </c>
      <c r="G74" s="77"/>
      <c r="H74" s="78"/>
      <c r="I74" s="48">
        <f t="shared" si="42"/>
        <v>0</v>
      </c>
      <c r="J74" s="76">
        <f t="shared" si="43"/>
        <v>0</v>
      </c>
      <c r="K74" s="79"/>
      <c r="L74" s="75"/>
      <c r="M74" s="75"/>
      <c r="N74" s="48">
        <f t="shared" si="44"/>
        <v>0</v>
      </c>
      <c r="O74" s="76">
        <f t="shared" si="45"/>
        <v>0</v>
      </c>
      <c r="P74" s="49">
        <f t="shared" si="46"/>
        <v>0</v>
      </c>
      <c r="Q74" s="80">
        <f t="shared" si="47"/>
        <v>0</v>
      </c>
      <c r="R74" s="49">
        <f t="shared" si="48"/>
        <v>0</v>
      </c>
      <c r="S74" s="81">
        <f t="shared" si="49"/>
        <v>0</v>
      </c>
      <c r="T74" s="12"/>
      <c r="U74" s="50">
        <f t="shared" si="50"/>
        <v>0</v>
      </c>
      <c r="V74" s="76">
        <f t="shared" si="51"/>
        <v>0</v>
      </c>
      <c r="W74" s="68">
        <f t="shared" si="52"/>
        <v>0</v>
      </c>
      <c r="X74" s="82">
        <f t="shared" si="53"/>
        <v>0</v>
      </c>
    </row>
    <row r="75" spans="1:24" x14ac:dyDescent="0.25">
      <c r="A75" s="34">
        <v>69</v>
      </c>
      <c r="B75" s="1"/>
      <c r="C75" s="2"/>
      <c r="D75" s="83"/>
      <c r="E75" s="48">
        <f t="shared" si="40"/>
        <v>0</v>
      </c>
      <c r="F75" s="76">
        <f t="shared" si="41"/>
        <v>0</v>
      </c>
      <c r="G75" s="77"/>
      <c r="H75" s="78"/>
      <c r="I75" s="48">
        <f t="shared" si="42"/>
        <v>0</v>
      </c>
      <c r="J75" s="76">
        <f t="shared" si="43"/>
        <v>0</v>
      </c>
      <c r="K75" s="79"/>
      <c r="L75" s="75"/>
      <c r="M75" s="75"/>
      <c r="N75" s="48">
        <f t="shared" si="44"/>
        <v>0</v>
      </c>
      <c r="O75" s="76">
        <f t="shared" si="45"/>
        <v>0</v>
      </c>
      <c r="P75" s="49">
        <f t="shared" si="46"/>
        <v>0</v>
      </c>
      <c r="Q75" s="80">
        <f t="shared" si="47"/>
        <v>0</v>
      </c>
      <c r="R75" s="49">
        <f t="shared" si="48"/>
        <v>0</v>
      </c>
      <c r="S75" s="81">
        <f t="shared" si="49"/>
        <v>0</v>
      </c>
      <c r="T75" s="12"/>
      <c r="U75" s="50">
        <f t="shared" si="50"/>
        <v>0</v>
      </c>
      <c r="V75" s="76">
        <f t="shared" si="51"/>
        <v>0</v>
      </c>
      <c r="W75" s="68">
        <f t="shared" si="52"/>
        <v>0</v>
      </c>
      <c r="X75" s="82">
        <f t="shared" si="53"/>
        <v>0</v>
      </c>
    </row>
    <row r="76" spans="1:24" x14ac:dyDescent="0.25">
      <c r="A76" s="34">
        <v>70</v>
      </c>
      <c r="B76" s="1"/>
      <c r="C76" s="2"/>
      <c r="D76" s="83"/>
      <c r="E76" s="48">
        <f t="shared" si="40"/>
        <v>0</v>
      </c>
      <c r="F76" s="76">
        <f t="shared" si="41"/>
        <v>0</v>
      </c>
      <c r="G76" s="77"/>
      <c r="H76" s="78"/>
      <c r="I76" s="48">
        <f t="shared" si="42"/>
        <v>0</v>
      </c>
      <c r="J76" s="76">
        <f t="shared" si="43"/>
        <v>0</v>
      </c>
      <c r="K76" s="79"/>
      <c r="L76" s="75"/>
      <c r="M76" s="75"/>
      <c r="N76" s="48">
        <f t="shared" si="44"/>
        <v>0</v>
      </c>
      <c r="O76" s="76">
        <f t="shared" si="45"/>
        <v>0</v>
      </c>
      <c r="P76" s="49">
        <f t="shared" si="46"/>
        <v>0</v>
      </c>
      <c r="Q76" s="80">
        <f t="shared" si="47"/>
        <v>0</v>
      </c>
      <c r="R76" s="49">
        <f t="shared" si="48"/>
        <v>0</v>
      </c>
      <c r="S76" s="81">
        <f t="shared" si="49"/>
        <v>0</v>
      </c>
      <c r="T76" s="12"/>
      <c r="U76" s="50">
        <f t="shared" si="50"/>
        <v>0</v>
      </c>
      <c r="V76" s="76">
        <f t="shared" si="51"/>
        <v>0</v>
      </c>
      <c r="W76" s="68">
        <f t="shared" si="52"/>
        <v>0</v>
      </c>
      <c r="X76" s="82">
        <f t="shared" si="53"/>
        <v>0</v>
      </c>
    </row>
    <row r="77" spans="1:24" x14ac:dyDescent="0.25">
      <c r="A77" s="34">
        <v>71</v>
      </c>
      <c r="B77" s="1"/>
      <c r="C77" s="2"/>
      <c r="D77" s="83"/>
      <c r="E77" s="48">
        <f t="shared" si="40"/>
        <v>0</v>
      </c>
      <c r="F77" s="76">
        <f t="shared" si="41"/>
        <v>0</v>
      </c>
      <c r="G77" s="77"/>
      <c r="H77" s="78"/>
      <c r="I77" s="48">
        <f t="shared" si="42"/>
        <v>0</v>
      </c>
      <c r="J77" s="76">
        <f t="shared" si="43"/>
        <v>0</v>
      </c>
      <c r="K77" s="79"/>
      <c r="L77" s="75"/>
      <c r="M77" s="75"/>
      <c r="N77" s="48">
        <f t="shared" si="44"/>
        <v>0</v>
      </c>
      <c r="O77" s="76">
        <f t="shared" si="45"/>
        <v>0</v>
      </c>
      <c r="P77" s="49">
        <f t="shared" si="46"/>
        <v>0</v>
      </c>
      <c r="Q77" s="80">
        <f t="shared" si="47"/>
        <v>0</v>
      </c>
      <c r="R77" s="49">
        <f t="shared" si="48"/>
        <v>0</v>
      </c>
      <c r="S77" s="81">
        <f t="shared" si="49"/>
        <v>0</v>
      </c>
      <c r="T77" s="12"/>
      <c r="U77" s="50">
        <f t="shared" si="50"/>
        <v>0</v>
      </c>
      <c r="V77" s="76">
        <f t="shared" si="51"/>
        <v>0</v>
      </c>
      <c r="W77" s="68">
        <f t="shared" si="52"/>
        <v>0</v>
      </c>
      <c r="X77" s="82">
        <f t="shared" si="53"/>
        <v>0</v>
      </c>
    </row>
    <row r="78" spans="1:24" x14ac:dyDescent="0.25">
      <c r="A78" s="34">
        <v>72</v>
      </c>
      <c r="B78" s="1"/>
      <c r="C78" s="2"/>
      <c r="D78" s="83"/>
      <c r="E78" s="48">
        <f t="shared" si="40"/>
        <v>0</v>
      </c>
      <c r="F78" s="76">
        <f t="shared" si="41"/>
        <v>0</v>
      </c>
      <c r="G78" s="77"/>
      <c r="H78" s="78"/>
      <c r="I78" s="48">
        <f t="shared" si="42"/>
        <v>0</v>
      </c>
      <c r="J78" s="76">
        <f t="shared" si="43"/>
        <v>0</v>
      </c>
      <c r="K78" s="79"/>
      <c r="L78" s="75"/>
      <c r="M78" s="75"/>
      <c r="N78" s="48">
        <f t="shared" si="44"/>
        <v>0</v>
      </c>
      <c r="O78" s="76">
        <f t="shared" si="45"/>
        <v>0</v>
      </c>
      <c r="P78" s="49">
        <f t="shared" si="46"/>
        <v>0</v>
      </c>
      <c r="Q78" s="80">
        <f t="shared" si="47"/>
        <v>0</v>
      </c>
      <c r="R78" s="49">
        <f t="shared" si="48"/>
        <v>0</v>
      </c>
      <c r="S78" s="81">
        <f t="shared" si="49"/>
        <v>0</v>
      </c>
      <c r="T78" s="12"/>
      <c r="U78" s="50">
        <f t="shared" si="50"/>
        <v>0</v>
      </c>
      <c r="V78" s="76">
        <f t="shared" si="51"/>
        <v>0</v>
      </c>
      <c r="W78" s="68">
        <f t="shared" si="52"/>
        <v>0</v>
      </c>
      <c r="X78" s="82">
        <f t="shared" si="53"/>
        <v>0</v>
      </c>
    </row>
    <row r="79" spans="1:24" x14ac:dyDescent="0.25">
      <c r="A79" s="34">
        <v>73</v>
      </c>
      <c r="B79" s="1"/>
      <c r="C79" s="2"/>
      <c r="D79" s="83"/>
      <c r="E79" s="48">
        <f t="shared" si="40"/>
        <v>0</v>
      </c>
      <c r="F79" s="76">
        <f t="shared" si="41"/>
        <v>0</v>
      </c>
      <c r="G79" s="77"/>
      <c r="H79" s="78"/>
      <c r="I79" s="48">
        <f t="shared" si="42"/>
        <v>0</v>
      </c>
      <c r="J79" s="76">
        <f t="shared" si="43"/>
        <v>0</v>
      </c>
      <c r="K79" s="79"/>
      <c r="L79" s="75"/>
      <c r="M79" s="75"/>
      <c r="N79" s="48">
        <f t="shared" si="44"/>
        <v>0</v>
      </c>
      <c r="O79" s="76">
        <f t="shared" si="45"/>
        <v>0</v>
      </c>
      <c r="P79" s="49">
        <f t="shared" si="46"/>
        <v>0</v>
      </c>
      <c r="Q79" s="80">
        <f t="shared" si="47"/>
        <v>0</v>
      </c>
      <c r="R79" s="49">
        <f t="shared" si="48"/>
        <v>0</v>
      </c>
      <c r="S79" s="81">
        <f t="shared" si="49"/>
        <v>0</v>
      </c>
      <c r="T79" s="12"/>
      <c r="U79" s="50">
        <f t="shared" si="50"/>
        <v>0</v>
      </c>
      <c r="V79" s="76">
        <f t="shared" si="51"/>
        <v>0</v>
      </c>
      <c r="W79" s="68">
        <f t="shared" si="52"/>
        <v>0</v>
      </c>
      <c r="X79" s="82">
        <f t="shared" si="53"/>
        <v>0</v>
      </c>
    </row>
    <row r="80" spans="1:24" x14ac:dyDescent="0.25">
      <c r="A80" s="34">
        <v>74</v>
      </c>
      <c r="B80" s="1"/>
      <c r="C80" s="2"/>
      <c r="D80" s="83"/>
      <c r="E80" s="48">
        <f t="shared" si="40"/>
        <v>0</v>
      </c>
      <c r="F80" s="76">
        <f t="shared" si="41"/>
        <v>0</v>
      </c>
      <c r="G80" s="77"/>
      <c r="H80" s="78"/>
      <c r="I80" s="48">
        <f t="shared" si="42"/>
        <v>0</v>
      </c>
      <c r="J80" s="76">
        <f t="shared" si="43"/>
        <v>0</v>
      </c>
      <c r="K80" s="79"/>
      <c r="L80" s="75"/>
      <c r="M80" s="75"/>
      <c r="N80" s="48">
        <f t="shared" si="44"/>
        <v>0</v>
      </c>
      <c r="O80" s="76">
        <f t="shared" si="45"/>
        <v>0</v>
      </c>
      <c r="P80" s="49">
        <f t="shared" si="46"/>
        <v>0</v>
      </c>
      <c r="Q80" s="80">
        <f t="shared" si="47"/>
        <v>0</v>
      </c>
      <c r="R80" s="49">
        <f t="shared" si="48"/>
        <v>0</v>
      </c>
      <c r="S80" s="81">
        <f t="shared" si="49"/>
        <v>0</v>
      </c>
      <c r="T80" s="12"/>
      <c r="U80" s="50">
        <f t="shared" si="50"/>
        <v>0</v>
      </c>
      <c r="V80" s="76">
        <f t="shared" si="51"/>
        <v>0</v>
      </c>
      <c r="W80" s="68">
        <f t="shared" si="52"/>
        <v>0</v>
      </c>
      <c r="X80" s="82">
        <f t="shared" si="53"/>
        <v>0</v>
      </c>
    </row>
    <row r="81" spans="1:24" x14ac:dyDescent="0.25">
      <c r="A81" s="34">
        <v>75</v>
      </c>
      <c r="B81" s="1"/>
      <c r="C81" s="2"/>
      <c r="D81" s="83"/>
      <c r="E81" s="48">
        <f t="shared" si="40"/>
        <v>0</v>
      </c>
      <c r="F81" s="76">
        <f t="shared" si="41"/>
        <v>0</v>
      </c>
      <c r="G81" s="77"/>
      <c r="H81" s="78"/>
      <c r="I81" s="48">
        <f t="shared" si="42"/>
        <v>0</v>
      </c>
      <c r="J81" s="76">
        <f t="shared" si="43"/>
        <v>0</v>
      </c>
      <c r="K81" s="79"/>
      <c r="L81" s="75"/>
      <c r="M81" s="75"/>
      <c r="N81" s="48">
        <f t="shared" si="44"/>
        <v>0</v>
      </c>
      <c r="O81" s="76">
        <f t="shared" si="45"/>
        <v>0</v>
      </c>
      <c r="P81" s="49">
        <f t="shared" si="46"/>
        <v>0</v>
      </c>
      <c r="Q81" s="80">
        <f t="shared" si="47"/>
        <v>0</v>
      </c>
      <c r="R81" s="49">
        <f t="shared" si="48"/>
        <v>0</v>
      </c>
      <c r="S81" s="81">
        <f t="shared" si="49"/>
        <v>0</v>
      </c>
      <c r="T81" s="12"/>
      <c r="U81" s="50">
        <f t="shared" si="50"/>
        <v>0</v>
      </c>
      <c r="V81" s="76">
        <f t="shared" si="51"/>
        <v>0</v>
      </c>
      <c r="W81" s="68">
        <f t="shared" si="52"/>
        <v>0</v>
      </c>
      <c r="X81" s="82">
        <f t="shared" si="53"/>
        <v>0</v>
      </c>
    </row>
    <row r="82" spans="1:24" x14ac:dyDescent="0.25">
      <c r="A82" s="34">
        <v>76</v>
      </c>
      <c r="B82" s="1"/>
      <c r="C82" s="2"/>
      <c r="D82" s="83"/>
      <c r="E82" s="48">
        <f t="shared" si="1"/>
        <v>0</v>
      </c>
      <c r="F82" s="76">
        <f t="shared" si="2"/>
        <v>0</v>
      </c>
      <c r="G82" s="77"/>
      <c r="H82" s="78"/>
      <c r="I82" s="48">
        <f t="shared" ref="I82:I89" si="54">H82/150*100</f>
        <v>0</v>
      </c>
      <c r="J82" s="76">
        <f t="shared" si="4"/>
        <v>0</v>
      </c>
      <c r="K82" s="79"/>
      <c r="L82" s="75"/>
      <c r="M82" s="75"/>
      <c r="N82" s="48">
        <f t="shared" si="5"/>
        <v>0</v>
      </c>
      <c r="O82" s="76">
        <f t="shared" si="6"/>
        <v>0</v>
      </c>
      <c r="P82" s="49">
        <f t="shared" si="7"/>
        <v>0</v>
      </c>
      <c r="Q82" s="80">
        <f t="shared" si="8"/>
        <v>0</v>
      </c>
      <c r="R82" s="49">
        <f t="shared" si="9"/>
        <v>0</v>
      </c>
      <c r="S82" s="81">
        <f t="shared" si="10"/>
        <v>0</v>
      </c>
      <c r="T82" s="12"/>
      <c r="U82" s="50">
        <f t="shared" si="11"/>
        <v>0</v>
      </c>
      <c r="V82" s="76">
        <f t="shared" si="12"/>
        <v>0</v>
      </c>
      <c r="W82" s="68">
        <f t="shared" si="13"/>
        <v>0</v>
      </c>
      <c r="X82" s="82">
        <f t="shared" si="12"/>
        <v>0</v>
      </c>
    </row>
    <row r="83" spans="1:24" x14ac:dyDescent="0.25">
      <c r="A83" s="34">
        <v>77</v>
      </c>
      <c r="B83" s="1"/>
      <c r="C83" s="2"/>
      <c r="D83" s="83"/>
      <c r="E83" s="48">
        <f t="shared" si="1"/>
        <v>0</v>
      </c>
      <c r="F83" s="76">
        <f t="shared" si="2"/>
        <v>0</v>
      </c>
      <c r="G83" s="77"/>
      <c r="H83" s="78"/>
      <c r="I83" s="48">
        <f t="shared" si="54"/>
        <v>0</v>
      </c>
      <c r="J83" s="76">
        <f t="shared" si="4"/>
        <v>0</v>
      </c>
      <c r="K83" s="79"/>
      <c r="L83" s="75"/>
      <c r="M83" s="75"/>
      <c r="N83" s="48">
        <f t="shared" si="5"/>
        <v>0</v>
      </c>
      <c r="O83" s="76">
        <f t="shared" si="6"/>
        <v>0</v>
      </c>
      <c r="P83" s="49">
        <f t="shared" si="7"/>
        <v>0</v>
      </c>
      <c r="Q83" s="80">
        <f t="shared" si="8"/>
        <v>0</v>
      </c>
      <c r="R83" s="49">
        <f t="shared" si="9"/>
        <v>0</v>
      </c>
      <c r="S83" s="81">
        <f t="shared" si="10"/>
        <v>0</v>
      </c>
      <c r="T83" s="12"/>
      <c r="U83" s="50">
        <f t="shared" si="11"/>
        <v>0</v>
      </c>
      <c r="V83" s="76">
        <f t="shared" si="12"/>
        <v>0</v>
      </c>
      <c r="W83" s="68">
        <f t="shared" si="13"/>
        <v>0</v>
      </c>
      <c r="X83" s="82">
        <f t="shared" si="12"/>
        <v>0</v>
      </c>
    </row>
    <row r="84" spans="1:24" x14ac:dyDescent="0.25">
      <c r="A84" s="34">
        <v>78</v>
      </c>
      <c r="B84" s="1"/>
      <c r="C84" s="2"/>
      <c r="D84" s="83"/>
      <c r="E84" s="48">
        <f t="shared" si="1"/>
        <v>0</v>
      </c>
      <c r="F84" s="76">
        <f t="shared" si="2"/>
        <v>0</v>
      </c>
      <c r="G84" s="77"/>
      <c r="H84" s="78"/>
      <c r="I84" s="48">
        <f t="shared" si="54"/>
        <v>0</v>
      </c>
      <c r="J84" s="76">
        <f t="shared" si="4"/>
        <v>0</v>
      </c>
      <c r="K84" s="79"/>
      <c r="L84" s="75"/>
      <c r="M84" s="75"/>
      <c r="N84" s="48">
        <f t="shared" si="5"/>
        <v>0</v>
      </c>
      <c r="O84" s="76">
        <f t="shared" si="6"/>
        <v>0</v>
      </c>
      <c r="P84" s="49">
        <f t="shared" si="7"/>
        <v>0</v>
      </c>
      <c r="Q84" s="80">
        <f t="shared" si="8"/>
        <v>0</v>
      </c>
      <c r="R84" s="49">
        <f t="shared" si="9"/>
        <v>0</v>
      </c>
      <c r="S84" s="81">
        <f t="shared" si="10"/>
        <v>0</v>
      </c>
      <c r="T84" s="12"/>
      <c r="U84" s="50">
        <f t="shared" si="11"/>
        <v>0</v>
      </c>
      <c r="V84" s="76">
        <f t="shared" si="12"/>
        <v>0</v>
      </c>
      <c r="W84" s="68">
        <f t="shared" si="13"/>
        <v>0</v>
      </c>
      <c r="X84" s="82">
        <f t="shared" si="12"/>
        <v>0</v>
      </c>
    </row>
    <row r="85" spans="1:24" x14ac:dyDescent="0.25">
      <c r="A85" s="34">
        <v>79</v>
      </c>
      <c r="B85" s="1"/>
      <c r="C85" s="2"/>
      <c r="D85" s="83"/>
      <c r="E85" s="48">
        <f t="shared" si="1"/>
        <v>0</v>
      </c>
      <c r="F85" s="76">
        <f t="shared" si="2"/>
        <v>0</v>
      </c>
      <c r="G85" s="77"/>
      <c r="H85" s="78"/>
      <c r="I85" s="48">
        <f t="shared" si="54"/>
        <v>0</v>
      </c>
      <c r="J85" s="76">
        <f t="shared" si="4"/>
        <v>0</v>
      </c>
      <c r="K85" s="79"/>
      <c r="L85" s="75"/>
      <c r="M85" s="75"/>
      <c r="N85" s="48">
        <f t="shared" si="5"/>
        <v>0</v>
      </c>
      <c r="O85" s="76">
        <f t="shared" si="6"/>
        <v>0</v>
      </c>
      <c r="P85" s="49">
        <f t="shared" si="7"/>
        <v>0</v>
      </c>
      <c r="Q85" s="80">
        <f t="shared" si="8"/>
        <v>0</v>
      </c>
      <c r="R85" s="49">
        <f t="shared" si="9"/>
        <v>0</v>
      </c>
      <c r="S85" s="81">
        <f t="shared" si="10"/>
        <v>0</v>
      </c>
      <c r="T85" s="12"/>
      <c r="U85" s="50">
        <f t="shared" si="11"/>
        <v>0</v>
      </c>
      <c r="V85" s="76">
        <f t="shared" si="12"/>
        <v>0</v>
      </c>
      <c r="W85" s="68">
        <f t="shared" si="13"/>
        <v>0</v>
      </c>
      <c r="X85" s="82">
        <f t="shared" si="12"/>
        <v>0</v>
      </c>
    </row>
    <row r="86" spans="1:24" x14ac:dyDescent="0.25">
      <c r="A86" s="34">
        <v>80</v>
      </c>
      <c r="B86" s="1"/>
      <c r="C86" s="2"/>
      <c r="D86" s="83"/>
      <c r="E86" s="48">
        <f t="shared" si="1"/>
        <v>0</v>
      </c>
      <c r="F86" s="76">
        <f t="shared" si="2"/>
        <v>0</v>
      </c>
      <c r="G86" s="77"/>
      <c r="H86" s="78"/>
      <c r="I86" s="48">
        <f t="shared" si="54"/>
        <v>0</v>
      </c>
      <c r="J86" s="76">
        <f t="shared" si="4"/>
        <v>0</v>
      </c>
      <c r="K86" s="79"/>
      <c r="L86" s="75"/>
      <c r="M86" s="75"/>
      <c r="N86" s="48">
        <f t="shared" si="5"/>
        <v>0</v>
      </c>
      <c r="O86" s="76">
        <f t="shared" si="6"/>
        <v>0</v>
      </c>
      <c r="P86" s="49">
        <f t="shared" si="7"/>
        <v>0</v>
      </c>
      <c r="Q86" s="80">
        <f t="shared" si="8"/>
        <v>0</v>
      </c>
      <c r="R86" s="49">
        <f t="shared" si="9"/>
        <v>0</v>
      </c>
      <c r="S86" s="81">
        <f t="shared" si="10"/>
        <v>0</v>
      </c>
      <c r="T86" s="12"/>
      <c r="U86" s="50">
        <f t="shared" si="11"/>
        <v>0</v>
      </c>
      <c r="V86" s="76">
        <f t="shared" si="12"/>
        <v>0</v>
      </c>
      <c r="W86" s="68">
        <f t="shared" si="13"/>
        <v>0</v>
      </c>
      <c r="X86" s="82">
        <f t="shared" si="12"/>
        <v>0</v>
      </c>
    </row>
    <row r="87" spans="1:24" x14ac:dyDescent="0.25">
      <c r="A87" s="34">
        <v>81</v>
      </c>
      <c r="B87" s="1"/>
      <c r="C87" s="2"/>
      <c r="D87" s="83"/>
      <c r="E87" s="48">
        <f t="shared" si="1"/>
        <v>0</v>
      </c>
      <c r="F87" s="76">
        <f t="shared" si="2"/>
        <v>0</v>
      </c>
      <c r="G87" s="77"/>
      <c r="H87" s="78"/>
      <c r="I87" s="48">
        <f t="shared" si="54"/>
        <v>0</v>
      </c>
      <c r="J87" s="76">
        <f t="shared" si="4"/>
        <v>0</v>
      </c>
      <c r="K87" s="79"/>
      <c r="L87" s="75"/>
      <c r="M87" s="75"/>
      <c r="N87" s="48">
        <f t="shared" si="5"/>
        <v>0</v>
      </c>
      <c r="O87" s="76">
        <f t="shared" si="6"/>
        <v>0</v>
      </c>
      <c r="P87" s="49">
        <f t="shared" si="7"/>
        <v>0</v>
      </c>
      <c r="Q87" s="80">
        <f t="shared" si="8"/>
        <v>0</v>
      </c>
      <c r="R87" s="49">
        <f t="shared" si="9"/>
        <v>0</v>
      </c>
      <c r="S87" s="81">
        <f t="shared" si="10"/>
        <v>0</v>
      </c>
      <c r="T87" s="12"/>
      <c r="U87" s="50">
        <f t="shared" si="11"/>
        <v>0</v>
      </c>
      <c r="V87" s="76">
        <f t="shared" si="12"/>
        <v>0</v>
      </c>
      <c r="W87" s="68">
        <f t="shared" si="13"/>
        <v>0</v>
      </c>
      <c r="X87" s="82">
        <f t="shared" si="12"/>
        <v>0</v>
      </c>
    </row>
    <row r="88" spans="1:24" x14ac:dyDescent="0.25">
      <c r="A88" s="34">
        <v>82</v>
      </c>
      <c r="B88" s="1"/>
      <c r="C88" s="2"/>
      <c r="D88" s="83"/>
      <c r="E88" s="48">
        <f t="shared" si="1"/>
        <v>0</v>
      </c>
      <c r="F88" s="76">
        <f t="shared" si="2"/>
        <v>0</v>
      </c>
      <c r="G88" s="77"/>
      <c r="H88" s="78"/>
      <c r="I88" s="48">
        <f t="shared" si="54"/>
        <v>0</v>
      </c>
      <c r="J88" s="76">
        <f t="shared" si="4"/>
        <v>0</v>
      </c>
      <c r="K88" s="79"/>
      <c r="L88" s="75"/>
      <c r="M88" s="75"/>
      <c r="N88" s="48">
        <f t="shared" si="5"/>
        <v>0</v>
      </c>
      <c r="O88" s="76">
        <f t="shared" si="6"/>
        <v>0</v>
      </c>
      <c r="P88" s="49">
        <f t="shared" si="7"/>
        <v>0</v>
      </c>
      <c r="Q88" s="80">
        <f t="shared" si="8"/>
        <v>0</v>
      </c>
      <c r="R88" s="49">
        <f t="shared" si="9"/>
        <v>0</v>
      </c>
      <c r="S88" s="81">
        <f t="shared" si="10"/>
        <v>0</v>
      </c>
      <c r="T88" s="12"/>
      <c r="U88" s="50">
        <f t="shared" si="11"/>
        <v>0</v>
      </c>
      <c r="V88" s="76">
        <f t="shared" si="12"/>
        <v>0</v>
      </c>
      <c r="W88" s="68">
        <f t="shared" si="13"/>
        <v>0</v>
      </c>
      <c r="X88" s="82">
        <f t="shared" si="12"/>
        <v>0</v>
      </c>
    </row>
    <row r="89" spans="1:24" ht="15.75" thickBot="1" x14ac:dyDescent="0.3">
      <c r="A89" s="34">
        <v>83</v>
      </c>
      <c r="B89" s="5"/>
      <c r="C89" s="4"/>
      <c r="D89" s="84"/>
      <c r="E89" s="48">
        <f t="shared" si="1"/>
        <v>0</v>
      </c>
      <c r="F89" s="76">
        <f t="shared" si="2"/>
        <v>0</v>
      </c>
      <c r="G89" s="77"/>
      <c r="H89" s="78"/>
      <c r="I89" s="48">
        <f t="shared" si="54"/>
        <v>0</v>
      </c>
      <c r="J89" s="76">
        <f t="shared" si="4"/>
        <v>0</v>
      </c>
      <c r="K89" s="79"/>
      <c r="L89" s="75"/>
      <c r="M89" s="75"/>
      <c r="N89" s="48">
        <f t="shared" si="5"/>
        <v>0</v>
      </c>
      <c r="O89" s="76">
        <f t="shared" si="6"/>
        <v>0</v>
      </c>
      <c r="P89" s="49">
        <f t="shared" si="7"/>
        <v>0</v>
      </c>
      <c r="Q89" s="80">
        <f t="shared" si="8"/>
        <v>0</v>
      </c>
      <c r="R89" s="49">
        <f t="shared" si="9"/>
        <v>0</v>
      </c>
      <c r="S89" s="81">
        <f t="shared" si="10"/>
        <v>0</v>
      </c>
      <c r="T89" s="12"/>
      <c r="U89" s="50">
        <f t="shared" si="11"/>
        <v>0</v>
      </c>
      <c r="V89" s="76">
        <f t="shared" si="12"/>
        <v>0</v>
      </c>
      <c r="W89" s="68">
        <f t="shared" si="13"/>
        <v>0</v>
      </c>
      <c r="X89" s="82">
        <f t="shared" si="12"/>
        <v>0</v>
      </c>
    </row>
    <row r="90" spans="1:24" ht="22.15" customHeight="1" thickTop="1" thickBot="1" x14ac:dyDescent="0.3">
      <c r="A90" s="133" t="s">
        <v>19</v>
      </c>
      <c r="B90" s="134"/>
      <c r="C90" s="36">
        <f>SUM(C7:C89)</f>
        <v>0</v>
      </c>
      <c r="D90" s="36">
        <f>SUM(D7:D89)</f>
        <v>0</v>
      </c>
      <c r="E90" s="36">
        <f>SUM(E7:E89)</f>
        <v>0</v>
      </c>
      <c r="F90" s="37"/>
      <c r="G90" s="38">
        <f>SUM(G7:G89)</f>
        <v>0</v>
      </c>
      <c r="H90" s="36">
        <f>SUM(H7:H89)</f>
        <v>0</v>
      </c>
      <c r="I90" s="36">
        <f>SUM(I7:I89)</f>
        <v>0</v>
      </c>
      <c r="J90" s="39"/>
      <c r="K90" s="40">
        <f>SUM(K7:K89)</f>
        <v>0</v>
      </c>
      <c r="L90" s="36">
        <f>SUM(L7:L89)</f>
        <v>0</v>
      </c>
      <c r="M90" s="36">
        <f>SUM(M7:M89)</f>
        <v>0</v>
      </c>
      <c r="N90" s="36">
        <f>SUM(N7:N89)</f>
        <v>0</v>
      </c>
      <c r="O90" s="39"/>
      <c r="P90" s="40">
        <f t="shared" ref="P90:U90" si="55">SUM(P7:P89)</f>
        <v>0</v>
      </c>
      <c r="Q90" s="37">
        <f t="shared" si="55"/>
        <v>0</v>
      </c>
      <c r="R90" s="38">
        <f t="shared" si="55"/>
        <v>0</v>
      </c>
      <c r="S90" s="39">
        <f t="shared" si="55"/>
        <v>0</v>
      </c>
      <c r="T90" s="40">
        <f t="shared" si="55"/>
        <v>0</v>
      </c>
      <c r="U90" s="36">
        <f t="shared" si="55"/>
        <v>0</v>
      </c>
      <c r="V90" s="37"/>
      <c r="W90" s="69">
        <f>SUM(W7:W89)</f>
        <v>0</v>
      </c>
      <c r="X90" s="72"/>
    </row>
    <row r="91" spans="1:24" ht="22.15" customHeight="1" thickTop="1" thickBot="1" x14ac:dyDescent="0.3">
      <c r="A91" s="137" t="s">
        <v>5</v>
      </c>
      <c r="B91" s="138"/>
      <c r="C91" s="42" t="e">
        <f>AVERAGEIF(C7:C89,"&lt;&gt;0")</f>
        <v>#DIV/0!</v>
      </c>
      <c r="D91" s="42" t="e">
        <f t="shared" ref="D91:W91" si="56">AVERAGEIF(D7:D89,"&lt;&gt;0")</f>
        <v>#DIV/0!</v>
      </c>
      <c r="E91" s="42" t="e">
        <f t="shared" si="56"/>
        <v>#DIV/0!</v>
      </c>
      <c r="F91" s="42"/>
      <c r="G91" s="42" t="e">
        <f t="shared" si="56"/>
        <v>#DIV/0!</v>
      </c>
      <c r="H91" s="42" t="e">
        <f t="shared" si="56"/>
        <v>#DIV/0!</v>
      </c>
      <c r="I91" s="42" t="e">
        <f t="shared" si="56"/>
        <v>#DIV/0!</v>
      </c>
      <c r="J91" s="42"/>
      <c r="K91" s="42" t="e">
        <f t="shared" si="56"/>
        <v>#DIV/0!</v>
      </c>
      <c r="L91" s="42" t="e">
        <f t="shared" si="56"/>
        <v>#DIV/0!</v>
      </c>
      <c r="M91" s="42" t="e">
        <f t="shared" si="56"/>
        <v>#DIV/0!</v>
      </c>
      <c r="N91" s="42" t="e">
        <f t="shared" si="56"/>
        <v>#DIV/0!</v>
      </c>
      <c r="O91" s="42"/>
      <c r="P91" s="42" t="e">
        <f t="shared" si="56"/>
        <v>#DIV/0!</v>
      </c>
      <c r="Q91" s="42" t="e">
        <f t="shared" si="56"/>
        <v>#DIV/0!</v>
      </c>
      <c r="R91" s="42" t="e">
        <f t="shared" si="56"/>
        <v>#DIV/0!</v>
      </c>
      <c r="S91" s="42" t="e">
        <f t="shared" si="56"/>
        <v>#DIV/0!</v>
      </c>
      <c r="T91" s="42" t="e">
        <f t="shared" si="56"/>
        <v>#DIV/0!</v>
      </c>
      <c r="U91" s="42" t="e">
        <f t="shared" si="56"/>
        <v>#DIV/0!</v>
      </c>
      <c r="V91" s="42"/>
      <c r="W91" s="43" t="e">
        <f t="shared" si="56"/>
        <v>#DIV/0!</v>
      </c>
      <c r="X91" s="73"/>
    </row>
    <row r="92" spans="1:24" ht="35.25" customHeight="1" thickTop="1" x14ac:dyDescent="0.25">
      <c r="A92" s="139" t="s">
        <v>6</v>
      </c>
      <c r="B92" s="140"/>
      <c r="C92" s="140" t="s">
        <v>7</v>
      </c>
      <c r="D92" s="140"/>
      <c r="E92" s="140"/>
      <c r="F92" s="140"/>
      <c r="G92" s="140"/>
      <c r="H92" s="140"/>
      <c r="I92" s="140"/>
      <c r="J92" s="140"/>
      <c r="K92" s="140"/>
      <c r="L92" s="64"/>
      <c r="M92" s="144" t="s">
        <v>10</v>
      </c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66"/>
    </row>
    <row r="93" spans="1:24" x14ac:dyDescent="0.25">
      <c r="A93" s="139"/>
      <c r="B93" s="14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  <c r="Q93" s="55"/>
      <c r="R93" s="55"/>
      <c r="S93" s="55"/>
      <c r="T93" s="54"/>
      <c r="U93" s="54"/>
      <c r="V93" s="54"/>
      <c r="W93" s="55"/>
      <c r="X93" s="56"/>
    </row>
    <row r="94" spans="1:24" x14ac:dyDescent="0.25">
      <c r="A94" s="141" t="s">
        <v>8</v>
      </c>
      <c r="B94" s="142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143" t="s">
        <v>9</v>
      </c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65"/>
    </row>
    <row r="95" spans="1:24" ht="15.75" thickBot="1" x14ac:dyDescent="0.3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9"/>
      <c r="Q95" s="59"/>
      <c r="R95" s="59"/>
      <c r="S95" s="59"/>
      <c r="T95" s="58"/>
      <c r="U95" s="58"/>
      <c r="V95" s="58"/>
      <c r="W95" s="59"/>
      <c r="X95" s="60"/>
    </row>
    <row r="96" spans="1:24" ht="15.75" thickTop="1" x14ac:dyDescent="0.25"/>
  </sheetData>
  <sheetProtection algorithmName="SHA-512" hashValue="hfmD50KVBNLVDm7us2jrA1e0TzFYUjviojK6NH/PSXTT0RZ8jZWyePD67FMqysrrFAITlARHhRZKh5OaIKFf8A==" saltValue="ExbDJUXYc5El5SfIHpp1YA==" spinCount="100000" sheet="1" deleteRows="0" sort="0"/>
  <protectedRanges>
    <protectedRange password="CE2E" sqref="C90:X90 C7:C89 H7:H89 K7:M89" name="Range1" securityDescriptor="O:WDG:WDD:(A;;CC;;;WD)"/>
  </protectedRanges>
  <mergeCells count="26">
    <mergeCell ref="T4:V4"/>
    <mergeCell ref="B4:B6"/>
    <mergeCell ref="A4:A6"/>
    <mergeCell ref="W4:W5"/>
    <mergeCell ref="R4:S4"/>
    <mergeCell ref="A3:G3"/>
    <mergeCell ref="H3:L3"/>
    <mergeCell ref="A1:D1"/>
    <mergeCell ref="A2:D2"/>
    <mergeCell ref="E2:O2"/>
    <mergeCell ref="E1:O1"/>
    <mergeCell ref="M3:X3"/>
    <mergeCell ref="P1:X1"/>
    <mergeCell ref="P2:X2"/>
    <mergeCell ref="A91:B91"/>
    <mergeCell ref="A93:B93"/>
    <mergeCell ref="A94:B94"/>
    <mergeCell ref="M94:W94"/>
    <mergeCell ref="A92:B92"/>
    <mergeCell ref="C92:K92"/>
    <mergeCell ref="M92:W92"/>
    <mergeCell ref="A90:B90"/>
    <mergeCell ref="C4:F4"/>
    <mergeCell ref="G4:J4"/>
    <mergeCell ref="K4:O4"/>
    <mergeCell ref="P4:Q4"/>
  </mergeCells>
  <conditionalFormatting sqref="T7:U90 C8 H8 K8:M8">
    <cfRule type="cellIs" dxfId="2" priority="1" operator="lessThan">
      <formula>0</formula>
    </cfRule>
  </conditionalFormatting>
  <pageMargins left="3.937007874015748E-2" right="3.937007874015748E-2" top="0.35433070866141736" bottom="0.35433070866141736" header="0.31496062992125984" footer="0.31496062992125984"/>
  <pageSetup paperSize="9" scale="5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7890-D22A-4102-BF6E-DD28F85AE08E}">
  <sheetPr>
    <pageSetUpPr fitToPage="1"/>
  </sheetPr>
  <dimension ref="A1:L41"/>
  <sheetViews>
    <sheetView view="pageBreakPreview" zoomScale="110" zoomScaleNormal="100" zoomScaleSheetLayoutView="110" workbookViewId="0">
      <selection activeCell="M1" sqref="M1"/>
    </sheetView>
  </sheetViews>
  <sheetFormatPr defaultRowHeight="15" x14ac:dyDescent="0.25"/>
  <cols>
    <col min="1" max="1" width="3.28515625" bestFit="1" customWidth="1"/>
    <col min="2" max="2" width="4.5703125" customWidth="1"/>
    <col min="3" max="3" width="16.42578125" customWidth="1"/>
    <col min="4" max="11" width="4.7109375" customWidth="1"/>
    <col min="12" max="12" width="1.5703125" customWidth="1"/>
  </cols>
  <sheetData>
    <row r="1" spans="1:12" ht="18.75" customHeight="1" thickTop="1" x14ac:dyDescent="0.25">
      <c r="A1" s="185" t="s">
        <v>52</v>
      </c>
      <c r="B1" s="216" t="s">
        <v>32</v>
      </c>
      <c r="C1" s="94" t="s">
        <v>62</v>
      </c>
      <c r="D1" s="94">
        <v>7</v>
      </c>
      <c r="E1" s="94">
        <v>6</v>
      </c>
      <c r="F1" s="94">
        <v>5</v>
      </c>
      <c r="G1" s="94">
        <v>4</v>
      </c>
      <c r="H1" s="94">
        <v>3</v>
      </c>
      <c r="I1" s="94">
        <v>2</v>
      </c>
      <c r="J1" s="94">
        <v>1</v>
      </c>
      <c r="K1" s="95" t="s">
        <v>53</v>
      </c>
      <c r="L1" s="96"/>
    </row>
    <row r="2" spans="1:12" ht="30.75" customHeight="1" x14ac:dyDescent="0.25">
      <c r="A2" s="186"/>
      <c r="B2" s="217"/>
      <c r="C2" s="97" t="str">
        <f>'Grade 10'!C5</f>
        <v>Assignment  Term 1</v>
      </c>
      <c r="D2" s="98">
        <f>COUNTIF('Grade 10'!F7:F89,"7")</f>
        <v>0</v>
      </c>
      <c r="E2" s="98">
        <f>COUNTIF('Grade 10'!F7:F89,"6")</f>
        <v>0</v>
      </c>
      <c r="F2" s="98">
        <f>COUNTIF('Grade 10'!F7:F89,"5")</f>
        <v>0</v>
      </c>
      <c r="G2" s="98">
        <f>COUNTIF('Grade 10'!F7:F89,"4")</f>
        <v>0</v>
      </c>
      <c r="H2" s="98">
        <f>COUNTIF('Grade 10'!F7:F89,"3")</f>
        <v>0</v>
      </c>
      <c r="I2" s="98">
        <f>COUNTIF('Grade 10'!F7:F89,"2")</f>
        <v>0</v>
      </c>
      <c r="J2" s="99">
        <f>COUNTIF('Grade 10'!F7:F89,"1")</f>
        <v>0</v>
      </c>
      <c r="K2" s="100">
        <f>SUM(D2:J2)</f>
        <v>0</v>
      </c>
      <c r="L2" s="101"/>
    </row>
    <row r="3" spans="1:12" x14ac:dyDescent="0.25">
      <c r="A3" s="186"/>
      <c r="B3" s="217"/>
      <c r="C3" s="201" t="s">
        <v>54</v>
      </c>
      <c r="D3" s="202"/>
      <c r="E3" s="202"/>
      <c r="F3" s="202"/>
      <c r="G3" s="203"/>
      <c r="H3" s="204">
        <f>COUNTA('Grade 10'!B7:B89)</f>
        <v>0</v>
      </c>
      <c r="I3" s="205"/>
      <c r="J3" s="205"/>
      <c r="K3" s="206"/>
      <c r="L3" s="101"/>
    </row>
    <row r="4" spans="1:12" x14ac:dyDescent="0.25">
      <c r="A4" s="186"/>
      <c r="B4" s="217"/>
      <c r="C4" s="188" t="s">
        <v>60</v>
      </c>
      <c r="D4" s="189"/>
      <c r="E4" s="189"/>
      <c r="F4" s="189"/>
      <c r="G4" s="190"/>
      <c r="H4" s="173">
        <f>SUM(D2:I2)</f>
        <v>0</v>
      </c>
      <c r="I4" s="174"/>
      <c r="J4" s="174"/>
      <c r="K4" s="175"/>
      <c r="L4" s="101"/>
    </row>
    <row r="5" spans="1:12" x14ac:dyDescent="0.25">
      <c r="A5" s="186"/>
      <c r="B5" s="217"/>
      <c r="C5" s="179" t="s">
        <v>55</v>
      </c>
      <c r="D5" s="180"/>
      <c r="E5" s="180"/>
      <c r="F5" s="180"/>
      <c r="G5" s="181"/>
      <c r="H5" s="176">
        <f>J2</f>
        <v>0</v>
      </c>
      <c r="I5" s="177"/>
      <c r="J5" s="177"/>
      <c r="K5" s="178"/>
      <c r="L5" s="101"/>
    </row>
    <row r="6" spans="1:12" x14ac:dyDescent="0.25">
      <c r="A6" s="186"/>
      <c r="B6" s="218"/>
      <c r="C6" s="188" t="s">
        <v>61</v>
      </c>
      <c r="D6" s="189"/>
      <c r="E6" s="189"/>
      <c r="F6" s="189"/>
      <c r="G6" s="190"/>
      <c r="H6" s="173" t="e">
        <f>H4/H3*100</f>
        <v>#DIV/0!</v>
      </c>
      <c r="I6" s="174"/>
      <c r="J6" s="174"/>
      <c r="K6" s="175"/>
      <c r="L6" s="101"/>
    </row>
    <row r="7" spans="1:12" x14ac:dyDescent="0.25">
      <c r="A7" s="186"/>
      <c r="B7" s="218"/>
      <c r="C7" s="179" t="s">
        <v>56</v>
      </c>
      <c r="D7" s="180"/>
      <c r="E7" s="180"/>
      <c r="F7" s="180"/>
      <c r="G7" s="181"/>
      <c r="H7" s="176" t="e">
        <f>H5/H3*100</f>
        <v>#DIV/0!</v>
      </c>
      <c r="I7" s="177"/>
      <c r="J7" s="177"/>
      <c r="K7" s="178"/>
      <c r="L7" s="101"/>
    </row>
    <row r="8" spans="1:12" ht="15.75" thickBot="1" x14ac:dyDescent="0.3">
      <c r="A8" s="186"/>
      <c r="B8" s="219"/>
      <c r="C8" s="182" t="s">
        <v>63</v>
      </c>
      <c r="D8" s="192"/>
      <c r="E8" s="192"/>
      <c r="F8" s="192"/>
      <c r="G8" s="193"/>
      <c r="H8" s="194" t="e">
        <f>'Grade 10'!E91</f>
        <v>#DIV/0!</v>
      </c>
      <c r="I8" s="195"/>
      <c r="J8" s="195"/>
      <c r="K8" s="196"/>
      <c r="L8" s="101"/>
    </row>
    <row r="9" spans="1:12" ht="15" customHeight="1" x14ac:dyDescent="0.25">
      <c r="A9" s="186"/>
      <c r="B9" s="220" t="s">
        <v>33</v>
      </c>
      <c r="C9" s="102" t="s">
        <v>62</v>
      </c>
      <c r="D9" s="102">
        <v>7</v>
      </c>
      <c r="E9" s="102">
        <v>6</v>
      </c>
      <c r="F9" s="102">
        <v>5</v>
      </c>
      <c r="G9" s="102">
        <v>4</v>
      </c>
      <c r="H9" s="102">
        <v>3</v>
      </c>
      <c r="I9" s="102">
        <v>2</v>
      </c>
      <c r="J9" s="102">
        <v>1</v>
      </c>
      <c r="K9" s="103" t="s">
        <v>53</v>
      </c>
      <c r="L9" s="101"/>
    </row>
    <row r="10" spans="1:12" ht="30" x14ac:dyDescent="0.25">
      <c r="A10" s="186"/>
      <c r="B10" s="217"/>
      <c r="C10" s="97" t="str">
        <f>'Grade 10'!H5</f>
        <v>June Examination</v>
      </c>
      <c r="D10" s="98">
        <f>COUNTIF('Grade 10'!J7:J89,"7")</f>
        <v>0</v>
      </c>
      <c r="E10" s="98">
        <f>COUNTIF('Grade 10'!J7:J89,"6")</f>
        <v>0</v>
      </c>
      <c r="F10" s="98">
        <f>COUNTIF('Grade 10'!J7:J89,"5")</f>
        <v>0</v>
      </c>
      <c r="G10" s="98">
        <f>COUNTIF('Grade 10'!J7:J89,"4")</f>
        <v>0</v>
      </c>
      <c r="H10" s="98">
        <f>COUNTIF('Grade 10'!J7:J89,"3")</f>
        <v>0</v>
      </c>
      <c r="I10" s="98">
        <f>COUNTIF('Grade 10'!J7:J89,"2")</f>
        <v>0</v>
      </c>
      <c r="J10" s="99">
        <f>COUNTIF('Grade 10'!J7:J89,"1")</f>
        <v>0</v>
      </c>
      <c r="K10" s="100">
        <f>SUM(D10:J10)</f>
        <v>0</v>
      </c>
      <c r="L10" s="101"/>
    </row>
    <row r="11" spans="1:12" x14ac:dyDescent="0.25">
      <c r="A11" s="186"/>
      <c r="B11" s="217"/>
      <c r="C11" s="201" t="s">
        <v>54</v>
      </c>
      <c r="D11" s="202"/>
      <c r="E11" s="202"/>
      <c r="F11" s="202"/>
      <c r="G11" s="203"/>
      <c r="H11" s="204">
        <f>COUNTA('Grade 10'!B7:B89)</f>
        <v>0</v>
      </c>
      <c r="I11" s="205"/>
      <c r="J11" s="205"/>
      <c r="K11" s="206"/>
      <c r="L11" s="101"/>
    </row>
    <row r="12" spans="1:12" x14ac:dyDescent="0.25">
      <c r="A12" s="186"/>
      <c r="B12" s="217"/>
      <c r="C12" s="188" t="s">
        <v>60</v>
      </c>
      <c r="D12" s="189"/>
      <c r="E12" s="189"/>
      <c r="F12" s="189"/>
      <c r="G12" s="190"/>
      <c r="H12" s="173">
        <f>SUM(D10:I10)</f>
        <v>0</v>
      </c>
      <c r="I12" s="174"/>
      <c r="J12" s="174"/>
      <c r="K12" s="175"/>
      <c r="L12" s="101"/>
    </row>
    <row r="13" spans="1:12" x14ac:dyDescent="0.25">
      <c r="A13" s="186"/>
      <c r="B13" s="217"/>
      <c r="C13" s="179" t="s">
        <v>55</v>
      </c>
      <c r="D13" s="180"/>
      <c r="E13" s="180"/>
      <c r="F13" s="180"/>
      <c r="G13" s="181"/>
      <c r="H13" s="176">
        <f>J10</f>
        <v>0</v>
      </c>
      <c r="I13" s="177"/>
      <c r="J13" s="177"/>
      <c r="K13" s="178"/>
      <c r="L13" s="101"/>
    </row>
    <row r="14" spans="1:12" x14ac:dyDescent="0.25">
      <c r="A14" s="186"/>
      <c r="B14" s="218"/>
      <c r="C14" s="188" t="s">
        <v>61</v>
      </c>
      <c r="D14" s="189"/>
      <c r="E14" s="189"/>
      <c r="F14" s="189"/>
      <c r="G14" s="190"/>
      <c r="H14" s="173" t="e">
        <f>H12/H11*100</f>
        <v>#DIV/0!</v>
      </c>
      <c r="I14" s="174"/>
      <c r="J14" s="174"/>
      <c r="K14" s="175"/>
      <c r="L14" s="101"/>
    </row>
    <row r="15" spans="1:12" x14ac:dyDescent="0.25">
      <c r="A15" s="186"/>
      <c r="B15" s="218"/>
      <c r="C15" s="179" t="s">
        <v>56</v>
      </c>
      <c r="D15" s="180"/>
      <c r="E15" s="180"/>
      <c r="F15" s="180"/>
      <c r="G15" s="181"/>
      <c r="H15" s="176" t="e">
        <f>H13/H11*100</f>
        <v>#DIV/0!</v>
      </c>
      <c r="I15" s="177"/>
      <c r="J15" s="177"/>
      <c r="K15" s="178"/>
      <c r="L15" s="101"/>
    </row>
    <row r="16" spans="1:12" ht="15.75" thickBot="1" x14ac:dyDescent="0.3">
      <c r="A16" s="186"/>
      <c r="B16" s="219"/>
      <c r="C16" s="191" t="s">
        <v>63</v>
      </c>
      <c r="D16" s="192"/>
      <c r="E16" s="192"/>
      <c r="F16" s="192"/>
      <c r="G16" s="193"/>
      <c r="H16" s="194" t="e">
        <f>'Grade 10'!I91</f>
        <v>#DIV/0!</v>
      </c>
      <c r="I16" s="195"/>
      <c r="J16" s="195"/>
      <c r="K16" s="196"/>
      <c r="L16" s="101"/>
    </row>
    <row r="17" spans="1:12" ht="15" customHeight="1" x14ac:dyDescent="0.25">
      <c r="A17" s="186"/>
      <c r="B17" s="221" t="s">
        <v>34</v>
      </c>
      <c r="C17" s="104" t="s">
        <v>62</v>
      </c>
      <c r="D17" s="104">
        <v>7</v>
      </c>
      <c r="E17" s="104">
        <v>6</v>
      </c>
      <c r="F17" s="104">
        <v>5</v>
      </c>
      <c r="G17" s="104">
        <v>4</v>
      </c>
      <c r="H17" s="104">
        <v>3</v>
      </c>
      <c r="I17" s="104">
        <v>2</v>
      </c>
      <c r="J17" s="104">
        <v>1</v>
      </c>
      <c r="K17" s="105" t="s">
        <v>53</v>
      </c>
      <c r="L17" s="101"/>
    </row>
    <row r="18" spans="1:12" ht="30" x14ac:dyDescent="0.25">
      <c r="A18" s="186"/>
      <c r="B18" s="217"/>
      <c r="C18" s="97" t="str">
        <f>'Grade 10'!K5</f>
        <v>Formal Test - Term 3</v>
      </c>
      <c r="D18" s="98">
        <f>COUNTIF('Grade 10'!O7:O89,"7")</f>
        <v>0</v>
      </c>
      <c r="E18" s="98">
        <f>COUNTIF('Grade 10'!O7:O89,"6")</f>
        <v>0</v>
      </c>
      <c r="F18" s="98">
        <f>COUNTIF('Grade 10'!O7:O89,"5")</f>
        <v>0</v>
      </c>
      <c r="G18" s="98">
        <f>COUNTIF('Grade 10'!O7:O89,"4")</f>
        <v>0</v>
      </c>
      <c r="H18" s="98">
        <f>COUNTIF('Grade 10'!O7:O89,"3")</f>
        <v>0</v>
      </c>
      <c r="I18" s="98">
        <f>COUNTIF('Grade 10'!O7:O89,"2")</f>
        <v>0</v>
      </c>
      <c r="J18" s="99">
        <f>COUNTIF('Grade 10'!O7:O89,"1")</f>
        <v>0</v>
      </c>
      <c r="K18" s="100">
        <f>SUM(D18:J18)</f>
        <v>0</v>
      </c>
      <c r="L18" s="101"/>
    </row>
    <row r="19" spans="1:12" x14ac:dyDescent="0.25">
      <c r="A19" s="186"/>
      <c r="B19" s="217"/>
      <c r="C19" s="201" t="s">
        <v>54</v>
      </c>
      <c r="D19" s="202"/>
      <c r="E19" s="202"/>
      <c r="F19" s="202"/>
      <c r="G19" s="203"/>
      <c r="H19" s="204">
        <f>COUNTA('Grade 10'!B7:B89)</f>
        <v>0</v>
      </c>
      <c r="I19" s="205"/>
      <c r="J19" s="205"/>
      <c r="K19" s="206"/>
      <c r="L19" s="101"/>
    </row>
    <row r="20" spans="1:12" x14ac:dyDescent="0.25">
      <c r="A20" s="186"/>
      <c r="B20" s="217"/>
      <c r="C20" s="188" t="s">
        <v>60</v>
      </c>
      <c r="D20" s="189"/>
      <c r="E20" s="189"/>
      <c r="F20" s="189"/>
      <c r="G20" s="190"/>
      <c r="H20" s="173">
        <f>SUM(D18:I18)</f>
        <v>0</v>
      </c>
      <c r="I20" s="174"/>
      <c r="J20" s="174"/>
      <c r="K20" s="175"/>
      <c r="L20" s="101"/>
    </row>
    <row r="21" spans="1:12" x14ac:dyDescent="0.25">
      <c r="A21" s="186"/>
      <c r="B21" s="217"/>
      <c r="C21" s="179" t="s">
        <v>55</v>
      </c>
      <c r="D21" s="180"/>
      <c r="E21" s="180"/>
      <c r="F21" s="180"/>
      <c r="G21" s="181"/>
      <c r="H21" s="176">
        <f>J18</f>
        <v>0</v>
      </c>
      <c r="I21" s="177"/>
      <c r="J21" s="177"/>
      <c r="K21" s="178"/>
      <c r="L21" s="101"/>
    </row>
    <row r="22" spans="1:12" x14ac:dyDescent="0.25">
      <c r="A22" s="186"/>
      <c r="B22" s="218"/>
      <c r="C22" s="188" t="s">
        <v>61</v>
      </c>
      <c r="D22" s="189"/>
      <c r="E22" s="189"/>
      <c r="F22" s="189"/>
      <c r="G22" s="190"/>
      <c r="H22" s="173" t="e">
        <f>H20/H19*100</f>
        <v>#DIV/0!</v>
      </c>
      <c r="I22" s="174"/>
      <c r="J22" s="174"/>
      <c r="K22" s="175"/>
      <c r="L22" s="101"/>
    </row>
    <row r="23" spans="1:12" x14ac:dyDescent="0.25">
      <c r="A23" s="186"/>
      <c r="B23" s="218"/>
      <c r="C23" s="179" t="s">
        <v>56</v>
      </c>
      <c r="D23" s="180"/>
      <c r="E23" s="180"/>
      <c r="F23" s="180"/>
      <c r="G23" s="181"/>
      <c r="H23" s="176" t="e">
        <f>H21/H19*100</f>
        <v>#DIV/0!</v>
      </c>
      <c r="I23" s="177"/>
      <c r="J23" s="177"/>
      <c r="K23" s="178"/>
      <c r="L23" s="101"/>
    </row>
    <row r="24" spans="1:12" ht="15.75" thickBot="1" x14ac:dyDescent="0.3">
      <c r="A24" s="186"/>
      <c r="B24" s="218"/>
      <c r="C24" s="182" t="s">
        <v>63</v>
      </c>
      <c r="D24" s="183"/>
      <c r="E24" s="183"/>
      <c r="F24" s="183"/>
      <c r="G24" s="184"/>
      <c r="H24" s="213" t="e">
        <f>'Grade 10'!N91</f>
        <v>#DIV/0!</v>
      </c>
      <c r="I24" s="214"/>
      <c r="J24" s="214"/>
      <c r="K24" s="215"/>
      <c r="L24" s="101"/>
    </row>
    <row r="25" spans="1:12" ht="15" customHeight="1" x14ac:dyDescent="0.25">
      <c r="A25" s="186"/>
      <c r="B25" s="220" t="s">
        <v>57</v>
      </c>
      <c r="C25" s="102" t="s">
        <v>62</v>
      </c>
      <c r="D25" s="102">
        <v>7</v>
      </c>
      <c r="E25" s="102">
        <v>6</v>
      </c>
      <c r="F25" s="102">
        <v>5</v>
      </c>
      <c r="G25" s="102">
        <v>4</v>
      </c>
      <c r="H25" s="102">
        <v>3</v>
      </c>
      <c r="I25" s="102">
        <v>2</v>
      </c>
      <c r="J25" s="102">
        <v>1</v>
      </c>
      <c r="K25" s="103" t="s">
        <v>53</v>
      </c>
      <c r="L25" s="101"/>
    </row>
    <row r="26" spans="1:12" ht="29.25" customHeight="1" x14ac:dyDescent="0.25">
      <c r="A26" s="186"/>
      <c r="B26" s="217"/>
      <c r="C26" s="97" t="str">
        <f>'Grade 10'!T5</f>
        <v>Final Exam (20)</v>
      </c>
      <c r="D26" s="98">
        <f>COUNTIF('Grade 10'!V7:V89,"7")</f>
        <v>0</v>
      </c>
      <c r="E26" s="98">
        <f>COUNTIF('Grade 10'!V7:V89,"6")</f>
        <v>0</v>
      </c>
      <c r="F26" s="98">
        <f>COUNTIF('Grade 10'!V7:V89,"5")</f>
        <v>0</v>
      </c>
      <c r="G26" s="98">
        <f>COUNTIF('Grade 10'!V7:V89,"4")</f>
        <v>0</v>
      </c>
      <c r="H26" s="98">
        <f>COUNTIF('Grade 10'!V7:V89,"3")</f>
        <v>0</v>
      </c>
      <c r="I26" s="98">
        <f>COUNTIF('Grade 10'!V7:V89,"2")</f>
        <v>0</v>
      </c>
      <c r="J26" s="99">
        <f>COUNTIF('Grade 10'!V7:V89,"1")</f>
        <v>0</v>
      </c>
      <c r="K26" s="100">
        <f>SUM(D26:J26)</f>
        <v>0</v>
      </c>
      <c r="L26" s="101"/>
    </row>
    <row r="27" spans="1:12" x14ac:dyDescent="0.25">
      <c r="A27" s="186"/>
      <c r="B27" s="217"/>
      <c r="C27" s="201" t="s">
        <v>54</v>
      </c>
      <c r="D27" s="202"/>
      <c r="E27" s="202"/>
      <c r="F27" s="202"/>
      <c r="G27" s="203"/>
      <c r="H27" s="204">
        <f>COUNTA('Grade 10'!B7:B89)</f>
        <v>0</v>
      </c>
      <c r="I27" s="205"/>
      <c r="J27" s="205"/>
      <c r="K27" s="206"/>
      <c r="L27" s="101"/>
    </row>
    <row r="28" spans="1:12" x14ac:dyDescent="0.25">
      <c r="A28" s="186"/>
      <c r="B28" s="217"/>
      <c r="C28" s="188" t="s">
        <v>60</v>
      </c>
      <c r="D28" s="189"/>
      <c r="E28" s="189"/>
      <c r="F28" s="189"/>
      <c r="G28" s="190"/>
      <c r="H28" s="173">
        <f>SUM(D26:I26)</f>
        <v>0</v>
      </c>
      <c r="I28" s="174"/>
      <c r="J28" s="174"/>
      <c r="K28" s="175"/>
      <c r="L28" s="101"/>
    </row>
    <row r="29" spans="1:12" x14ac:dyDescent="0.25">
      <c r="A29" s="186"/>
      <c r="B29" s="217"/>
      <c r="C29" s="179" t="s">
        <v>55</v>
      </c>
      <c r="D29" s="180"/>
      <c r="E29" s="180"/>
      <c r="F29" s="180"/>
      <c r="G29" s="181"/>
      <c r="H29" s="176">
        <f>J26</f>
        <v>0</v>
      </c>
      <c r="I29" s="177"/>
      <c r="J29" s="177"/>
      <c r="K29" s="178"/>
      <c r="L29" s="101"/>
    </row>
    <row r="30" spans="1:12" x14ac:dyDescent="0.25">
      <c r="A30" s="186"/>
      <c r="B30" s="218"/>
      <c r="C30" s="188" t="s">
        <v>61</v>
      </c>
      <c r="D30" s="189"/>
      <c r="E30" s="189"/>
      <c r="F30" s="189"/>
      <c r="G30" s="190"/>
      <c r="H30" s="173" t="e">
        <f>H28/H27*100</f>
        <v>#DIV/0!</v>
      </c>
      <c r="I30" s="174"/>
      <c r="J30" s="174"/>
      <c r="K30" s="175"/>
      <c r="L30" s="101"/>
    </row>
    <row r="31" spans="1:12" x14ac:dyDescent="0.25">
      <c r="A31" s="186"/>
      <c r="B31" s="218"/>
      <c r="C31" s="179" t="s">
        <v>56</v>
      </c>
      <c r="D31" s="180"/>
      <c r="E31" s="180"/>
      <c r="F31" s="180"/>
      <c r="G31" s="181"/>
      <c r="H31" s="176" t="e">
        <f>H29/H27*100</f>
        <v>#DIV/0!</v>
      </c>
      <c r="I31" s="177"/>
      <c r="J31" s="177"/>
      <c r="K31" s="178"/>
      <c r="L31" s="101"/>
    </row>
    <row r="32" spans="1:12" ht="15.75" thickBot="1" x14ac:dyDescent="0.3">
      <c r="A32" s="186"/>
      <c r="B32" s="219"/>
      <c r="C32" s="191" t="s">
        <v>63</v>
      </c>
      <c r="D32" s="192"/>
      <c r="E32" s="192"/>
      <c r="F32" s="192"/>
      <c r="G32" s="193"/>
      <c r="H32" s="194" t="e">
        <f>'Grade 10'!U91</f>
        <v>#DIV/0!</v>
      </c>
      <c r="I32" s="195"/>
      <c r="J32" s="195"/>
      <c r="K32" s="196"/>
      <c r="L32" s="101"/>
    </row>
    <row r="33" spans="1:12" ht="15" customHeight="1" x14ac:dyDescent="0.25">
      <c r="A33" s="186"/>
      <c r="B33" s="197" t="s">
        <v>58</v>
      </c>
      <c r="C33" s="104" t="s">
        <v>62</v>
      </c>
      <c r="D33" s="104">
        <v>7</v>
      </c>
      <c r="E33" s="104">
        <v>6</v>
      </c>
      <c r="F33" s="104">
        <v>5</v>
      </c>
      <c r="G33" s="104">
        <v>4</v>
      </c>
      <c r="H33" s="104">
        <v>3</v>
      </c>
      <c r="I33" s="104">
        <v>2</v>
      </c>
      <c r="J33" s="104">
        <v>1</v>
      </c>
      <c r="K33" s="105" t="s">
        <v>53</v>
      </c>
      <c r="L33" s="101"/>
    </row>
    <row r="34" spans="1:12" ht="29.25" customHeight="1" x14ac:dyDescent="0.25">
      <c r="A34" s="186"/>
      <c r="B34" s="198"/>
      <c r="C34" s="106" t="s">
        <v>59</v>
      </c>
      <c r="D34" s="98">
        <f>COUNTIF('Grade 10'!X7:X89,"7")</f>
        <v>0</v>
      </c>
      <c r="E34" s="98">
        <f>COUNTIF('Grade 10'!X7:X89,"6")</f>
        <v>0</v>
      </c>
      <c r="F34" s="98">
        <f>COUNTIF('Grade 10'!X7:X89,"5")</f>
        <v>0</v>
      </c>
      <c r="G34" s="98">
        <f>COUNTIF('Grade 10'!X7:X89,"4")</f>
        <v>0</v>
      </c>
      <c r="H34" s="98">
        <f>COUNTIF('Grade 10'!X7:X89,"3")</f>
        <v>0</v>
      </c>
      <c r="I34" s="98">
        <f>COUNTIF('Grade 10'!X7:X89,"2")</f>
        <v>0</v>
      </c>
      <c r="J34" s="99">
        <f>COUNTIF('Grade 10'!X7:X89,"1")</f>
        <v>0</v>
      </c>
      <c r="K34" s="100">
        <f>SUM(D34:J34)</f>
        <v>0</v>
      </c>
      <c r="L34" s="101"/>
    </row>
    <row r="35" spans="1:12" x14ac:dyDescent="0.25">
      <c r="A35" s="186"/>
      <c r="B35" s="198"/>
      <c r="C35" s="201" t="s">
        <v>54</v>
      </c>
      <c r="D35" s="202"/>
      <c r="E35" s="202"/>
      <c r="F35" s="202"/>
      <c r="G35" s="203"/>
      <c r="H35" s="204">
        <f>COUNTA('Grade 10'!B7:B89)</f>
        <v>0</v>
      </c>
      <c r="I35" s="205"/>
      <c r="J35" s="205"/>
      <c r="K35" s="206"/>
      <c r="L35" s="101"/>
    </row>
    <row r="36" spans="1:12" x14ac:dyDescent="0.25">
      <c r="A36" s="186"/>
      <c r="B36" s="198"/>
      <c r="C36" s="188" t="s">
        <v>60</v>
      </c>
      <c r="D36" s="189"/>
      <c r="E36" s="189"/>
      <c r="F36" s="189"/>
      <c r="G36" s="190"/>
      <c r="H36" s="173">
        <f>SUM(D34:I34)</f>
        <v>0</v>
      </c>
      <c r="I36" s="174"/>
      <c r="J36" s="174"/>
      <c r="K36" s="175"/>
      <c r="L36" s="101"/>
    </row>
    <row r="37" spans="1:12" x14ac:dyDescent="0.25">
      <c r="A37" s="186"/>
      <c r="B37" s="198"/>
      <c r="C37" s="179" t="s">
        <v>55</v>
      </c>
      <c r="D37" s="180"/>
      <c r="E37" s="180"/>
      <c r="F37" s="180"/>
      <c r="G37" s="181"/>
      <c r="H37" s="176">
        <f>J34</f>
        <v>0</v>
      </c>
      <c r="I37" s="177"/>
      <c r="J37" s="177"/>
      <c r="K37" s="178"/>
      <c r="L37" s="101"/>
    </row>
    <row r="38" spans="1:12" x14ac:dyDescent="0.25">
      <c r="A38" s="186"/>
      <c r="B38" s="199"/>
      <c r="C38" s="188" t="s">
        <v>61</v>
      </c>
      <c r="D38" s="189"/>
      <c r="E38" s="189"/>
      <c r="F38" s="189"/>
      <c r="G38" s="190"/>
      <c r="H38" s="173" t="e">
        <f>H36/H35*100</f>
        <v>#DIV/0!</v>
      </c>
      <c r="I38" s="174"/>
      <c r="J38" s="174"/>
      <c r="K38" s="175"/>
      <c r="L38" s="101"/>
    </row>
    <row r="39" spans="1:12" x14ac:dyDescent="0.25">
      <c r="A39" s="186"/>
      <c r="B39" s="199"/>
      <c r="C39" s="179" t="s">
        <v>56</v>
      </c>
      <c r="D39" s="180"/>
      <c r="E39" s="180"/>
      <c r="F39" s="180"/>
      <c r="G39" s="181"/>
      <c r="H39" s="176" t="e">
        <f>H37/H35*100</f>
        <v>#DIV/0!</v>
      </c>
      <c r="I39" s="177"/>
      <c r="J39" s="177"/>
      <c r="K39" s="178"/>
      <c r="L39" s="101"/>
    </row>
    <row r="40" spans="1:12" ht="15.75" thickBot="1" x14ac:dyDescent="0.3">
      <c r="A40" s="187"/>
      <c r="B40" s="200"/>
      <c r="C40" s="207" t="s">
        <v>63</v>
      </c>
      <c r="D40" s="208"/>
      <c r="E40" s="208"/>
      <c r="F40" s="208"/>
      <c r="G40" s="209"/>
      <c r="H40" s="210" t="e">
        <f>'Grade 10'!W91</f>
        <v>#DIV/0!</v>
      </c>
      <c r="I40" s="211"/>
      <c r="J40" s="211"/>
      <c r="K40" s="212"/>
      <c r="L40" s="107"/>
    </row>
    <row r="41" spans="1:12" ht="15.75" thickTop="1" x14ac:dyDescent="0.25"/>
  </sheetData>
  <sheetProtection algorithmName="SHA-512" hashValue="5QOf/n+Jo+Y5TMxnsRLutHibSdlEWgUPDQOmVwfver6l2/vqh2h6D050V5IUPMxYPaPh8NT0Quvwxp6ZzHnkYw==" saltValue="s7bcn4m5TvEbQ3VHJVlD2w==" spinCount="100000" sheet="1" objects="1" scenarios="1"/>
  <mergeCells count="66">
    <mergeCell ref="B1:B8"/>
    <mergeCell ref="B9:B16"/>
    <mergeCell ref="B17:B24"/>
    <mergeCell ref="B25:B32"/>
    <mergeCell ref="C3:G3"/>
    <mergeCell ref="C5:G5"/>
    <mergeCell ref="C7:G7"/>
    <mergeCell ref="C11:G11"/>
    <mergeCell ref="H3:K3"/>
    <mergeCell ref="H5:K5"/>
    <mergeCell ref="H7:K7"/>
    <mergeCell ref="C8:G8"/>
    <mergeCell ref="H8:K8"/>
    <mergeCell ref="H11:K11"/>
    <mergeCell ref="C13:G13"/>
    <mergeCell ref="H13:K13"/>
    <mergeCell ref="H24:K24"/>
    <mergeCell ref="C15:G15"/>
    <mergeCell ref="H15:K15"/>
    <mergeCell ref="C16:G16"/>
    <mergeCell ref="H16:K16"/>
    <mergeCell ref="C19:G19"/>
    <mergeCell ref="H19:K19"/>
    <mergeCell ref="C20:G20"/>
    <mergeCell ref="H20:K20"/>
    <mergeCell ref="C22:G22"/>
    <mergeCell ref="H22:K22"/>
    <mergeCell ref="C39:G39"/>
    <mergeCell ref="H39:K39"/>
    <mergeCell ref="C40:G40"/>
    <mergeCell ref="C27:G27"/>
    <mergeCell ref="H27:K27"/>
    <mergeCell ref="C29:G29"/>
    <mergeCell ref="H29:K29"/>
    <mergeCell ref="C31:G31"/>
    <mergeCell ref="H31:K31"/>
    <mergeCell ref="C30:G30"/>
    <mergeCell ref="H30:K30"/>
    <mergeCell ref="H40:K40"/>
    <mergeCell ref="H36:K36"/>
    <mergeCell ref="C38:G38"/>
    <mergeCell ref="H38:K38"/>
    <mergeCell ref="C28:G28"/>
    <mergeCell ref="A1:A40"/>
    <mergeCell ref="C4:G4"/>
    <mergeCell ref="H4:K4"/>
    <mergeCell ref="C6:G6"/>
    <mergeCell ref="H6:K6"/>
    <mergeCell ref="C12:G12"/>
    <mergeCell ref="H12:K12"/>
    <mergeCell ref="C14:G14"/>
    <mergeCell ref="H14:K14"/>
    <mergeCell ref="C32:G32"/>
    <mergeCell ref="H32:K32"/>
    <mergeCell ref="B33:B40"/>
    <mergeCell ref="C35:G35"/>
    <mergeCell ref="H35:K35"/>
    <mergeCell ref="C37:G37"/>
    <mergeCell ref="C36:G36"/>
    <mergeCell ref="H28:K28"/>
    <mergeCell ref="H37:K37"/>
    <mergeCell ref="C21:G21"/>
    <mergeCell ref="H21:K21"/>
    <mergeCell ref="C23:G23"/>
    <mergeCell ref="H23:K23"/>
    <mergeCell ref="C24:G2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FF85-3CD7-4B3B-8B19-250F00D40D95}">
  <sheetPr>
    <pageSetUpPr fitToPage="1"/>
  </sheetPr>
  <dimension ref="A1:Y63"/>
  <sheetViews>
    <sheetView view="pageBreakPreview" zoomScaleNormal="90" zoomScaleSheetLayoutView="100" workbookViewId="0">
      <pane ySplit="6" topLeftCell="A7" activePane="bottomLeft" state="frozen"/>
      <selection pane="bottomLeft" sqref="A1:D1"/>
    </sheetView>
  </sheetViews>
  <sheetFormatPr defaultColWidth="9.140625" defaultRowHeight="15" x14ac:dyDescent="0.25"/>
  <cols>
    <col min="1" max="1" width="4.28515625" customWidth="1"/>
    <col min="2" max="2" width="31.85546875" customWidth="1"/>
    <col min="3" max="15" width="4.7109375" customWidth="1"/>
    <col min="16" max="16" width="5.28515625" customWidth="1"/>
    <col min="17" max="17" width="5.42578125" customWidth="1"/>
    <col min="18" max="22" width="4.7109375" customWidth="1"/>
    <col min="23" max="24" width="4.7109375" style="52" customWidth="1"/>
  </cols>
  <sheetData>
    <row r="1" spans="1:25" ht="28.15" customHeight="1" thickTop="1" thickBot="1" x14ac:dyDescent="0.3">
      <c r="A1" s="151" t="s">
        <v>12</v>
      </c>
      <c r="B1" s="152"/>
      <c r="C1" s="152"/>
      <c r="D1" s="153"/>
      <c r="E1" s="154" t="s">
        <v>13</v>
      </c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60" t="s">
        <v>68</v>
      </c>
      <c r="Q1" s="161"/>
      <c r="R1" s="161"/>
      <c r="S1" s="161"/>
      <c r="T1" s="161"/>
      <c r="U1" s="161"/>
      <c r="V1" s="161"/>
      <c r="W1" s="161"/>
      <c r="X1" s="162"/>
    </row>
    <row r="2" spans="1:25" ht="28.15" customHeight="1" thickTop="1" thickBot="1" x14ac:dyDescent="0.3">
      <c r="A2" s="154" t="s">
        <v>14</v>
      </c>
      <c r="B2" s="155"/>
      <c r="C2" s="155"/>
      <c r="D2" s="156"/>
      <c r="E2" s="154" t="s">
        <v>15</v>
      </c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60" t="s">
        <v>36</v>
      </c>
      <c r="Q2" s="161"/>
      <c r="R2" s="161"/>
      <c r="S2" s="161"/>
      <c r="T2" s="161"/>
      <c r="U2" s="161"/>
      <c r="V2" s="161"/>
      <c r="W2" s="161"/>
      <c r="X2" s="162"/>
    </row>
    <row r="3" spans="1:25" ht="29.45" customHeight="1" thickTop="1" thickBot="1" x14ac:dyDescent="0.3">
      <c r="A3" s="145" t="s">
        <v>43</v>
      </c>
      <c r="B3" s="146"/>
      <c r="C3" s="146"/>
      <c r="D3" s="146"/>
      <c r="E3" s="146"/>
      <c r="F3" s="146"/>
      <c r="G3" s="147"/>
      <c r="H3" s="148" t="s">
        <v>41</v>
      </c>
      <c r="I3" s="149"/>
      <c r="J3" s="149"/>
      <c r="K3" s="149"/>
      <c r="L3" s="150"/>
      <c r="M3" s="157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1:25" ht="26.25" customHeight="1" thickBot="1" x14ac:dyDescent="0.3">
      <c r="A4" s="167" t="s">
        <v>0</v>
      </c>
      <c r="B4" s="164" t="s">
        <v>1</v>
      </c>
      <c r="C4" s="135" t="s">
        <v>32</v>
      </c>
      <c r="D4" s="135"/>
      <c r="E4" s="135"/>
      <c r="F4" s="135"/>
      <c r="G4" s="135" t="s">
        <v>33</v>
      </c>
      <c r="H4" s="135"/>
      <c r="I4" s="135"/>
      <c r="J4" s="135"/>
      <c r="K4" s="136" t="s">
        <v>34</v>
      </c>
      <c r="L4" s="135"/>
      <c r="M4" s="135"/>
      <c r="N4" s="135"/>
      <c r="O4" s="135"/>
      <c r="P4" s="135" t="s">
        <v>24</v>
      </c>
      <c r="Q4" s="135"/>
      <c r="R4" s="172" t="s">
        <v>25</v>
      </c>
      <c r="S4" s="136"/>
      <c r="T4" s="163" t="s">
        <v>26</v>
      </c>
      <c r="U4" s="163"/>
      <c r="V4" s="163"/>
      <c r="W4" s="222" t="s">
        <v>4</v>
      </c>
      <c r="X4" s="87"/>
    </row>
    <row r="5" spans="1:25" ht="109.15" customHeight="1" x14ac:dyDescent="0.25">
      <c r="A5" s="168"/>
      <c r="B5" s="165"/>
      <c r="C5" s="13" t="s">
        <v>35</v>
      </c>
      <c r="D5" s="14" t="s">
        <v>16</v>
      </c>
      <c r="E5" s="6" t="s">
        <v>17</v>
      </c>
      <c r="F5" s="7" t="s">
        <v>22</v>
      </c>
      <c r="G5" s="62" t="s">
        <v>27</v>
      </c>
      <c r="H5" s="16" t="s">
        <v>37</v>
      </c>
      <c r="I5" s="15" t="s">
        <v>18</v>
      </c>
      <c r="J5" s="7" t="s">
        <v>22</v>
      </c>
      <c r="K5" s="21" t="s">
        <v>21</v>
      </c>
      <c r="L5" s="14" t="s">
        <v>28</v>
      </c>
      <c r="M5" s="17" t="s">
        <v>29</v>
      </c>
      <c r="N5" s="6" t="s">
        <v>3</v>
      </c>
      <c r="O5" s="7" t="s">
        <v>22</v>
      </c>
      <c r="P5" s="18" t="s">
        <v>38</v>
      </c>
      <c r="Q5" s="19" t="s">
        <v>30</v>
      </c>
      <c r="R5" s="18" t="s">
        <v>40</v>
      </c>
      <c r="S5" s="20" t="s">
        <v>31</v>
      </c>
      <c r="T5" s="21" t="s">
        <v>39</v>
      </c>
      <c r="U5" s="6" t="s">
        <v>23</v>
      </c>
      <c r="V5" s="11" t="s">
        <v>22</v>
      </c>
      <c r="W5" s="223"/>
      <c r="X5" s="88" t="s">
        <v>22</v>
      </c>
    </row>
    <row r="6" spans="1:25" ht="21.75" customHeight="1" thickBot="1" x14ac:dyDescent="0.3">
      <c r="A6" s="169"/>
      <c r="B6" s="166"/>
      <c r="C6" s="22">
        <v>50</v>
      </c>
      <c r="D6" s="23">
        <v>50</v>
      </c>
      <c r="E6" s="8" t="s">
        <v>2</v>
      </c>
      <c r="F6" s="9" t="s">
        <v>11</v>
      </c>
      <c r="G6" s="63">
        <v>50</v>
      </c>
      <c r="H6" s="22">
        <v>150</v>
      </c>
      <c r="I6" s="8" t="s">
        <v>2</v>
      </c>
      <c r="J6" s="9" t="s">
        <v>11</v>
      </c>
      <c r="K6" s="61">
        <v>50</v>
      </c>
      <c r="L6" s="23">
        <v>50</v>
      </c>
      <c r="M6" s="24">
        <v>100</v>
      </c>
      <c r="N6" s="8" t="s">
        <v>2</v>
      </c>
      <c r="O6" s="9" t="s">
        <v>11</v>
      </c>
      <c r="P6" s="25">
        <v>40</v>
      </c>
      <c r="Q6" s="26">
        <v>100</v>
      </c>
      <c r="R6" s="25">
        <v>20</v>
      </c>
      <c r="S6" s="27">
        <v>100</v>
      </c>
      <c r="T6" s="28">
        <v>200</v>
      </c>
      <c r="U6" s="29" t="s">
        <v>2</v>
      </c>
      <c r="V6" s="30" t="s">
        <v>11</v>
      </c>
      <c r="W6" s="92" t="s">
        <v>2</v>
      </c>
      <c r="X6" s="89" t="s">
        <v>11</v>
      </c>
    </row>
    <row r="7" spans="1:25" ht="15" customHeight="1" x14ac:dyDescent="0.25">
      <c r="A7" s="32">
        <v>1</v>
      </c>
      <c r="B7" s="10"/>
      <c r="C7" s="74"/>
      <c r="D7" s="75"/>
      <c r="E7" s="48">
        <f t="shared" ref="E7:E56" si="0">C7*2</f>
        <v>0</v>
      </c>
      <c r="F7" s="76">
        <f>IF(E7&gt;=80,7,IF(E7&gt;=70,6,IF(E7&gt;=60,5,IF(E7&gt;=50,4,IF(E7&gt;=40,3,IF(E7&gt;=30,2,IF(E7&gt;=1,1,0)))))))</f>
        <v>0</v>
      </c>
      <c r="G7" s="77"/>
      <c r="H7" s="78"/>
      <c r="I7" s="48">
        <f>H7/150*100</f>
        <v>0</v>
      </c>
      <c r="J7" s="76">
        <f>IF(I7&gt;=80,7,IF(I7&gt;=70,6,IF(I7&gt;=60,5,IF(I7&gt;=50,4,IF(I7&gt;=40,3,IF(I7&gt;=30,2,IF(I7&gt;=1,1,0)))))))</f>
        <v>0</v>
      </c>
      <c r="K7" s="79"/>
      <c r="L7" s="75"/>
      <c r="M7" s="75"/>
      <c r="N7" s="48">
        <f>K7*2</f>
        <v>0</v>
      </c>
      <c r="O7" s="76">
        <f>IF(N7&gt;=80,7,IF(N7&gt;=70,6,IF(N7&gt;=60,5,IF(N7&gt;=50,4,IF(N7&gt;=40,3,IF(N7&gt;=30,2,IF(N7&gt;=1,1,0)))))))</f>
        <v>0</v>
      </c>
      <c r="P7" s="49">
        <f>(C7/50*10)+(H7/150*20)+(K7/50*10)</f>
        <v>0</v>
      </c>
      <c r="Q7" s="80">
        <f>P7/40*100</f>
        <v>0</v>
      </c>
      <c r="R7" s="49">
        <f>S7/5</f>
        <v>0</v>
      </c>
      <c r="S7" s="81">
        <f>(D7+G7+L7+M7)/250*100</f>
        <v>0</v>
      </c>
      <c r="T7" s="12"/>
      <c r="U7" s="50">
        <f>ROUND(T7/2,0)</f>
        <v>0</v>
      </c>
      <c r="V7" s="76">
        <f>IF(U7&gt;=80,7,IF(U7&gt;=70,6,IF(U7&gt;=60,5,IF(U7&gt;=50,4,IF(U7&gt;=40,3,IF(U7&gt;=30,2,IF(U7&gt;=1,1,0)))))))</f>
        <v>0</v>
      </c>
      <c r="W7" s="93">
        <f>P7+R7+(T7/5)</f>
        <v>0</v>
      </c>
      <c r="X7" s="90">
        <f>IF(W7&gt;=80,7,IF(W7&gt;=70,6,IF(W7&gt;=60,5,IF(W7&gt;=50,4,IF(W7&gt;=40,3,IF(W7&gt;=30,2,IF(W7&gt;=1,1,0)))))))</f>
        <v>0</v>
      </c>
    </row>
    <row r="8" spans="1:25" ht="15" customHeight="1" x14ac:dyDescent="0.25">
      <c r="A8" s="33">
        <v>2</v>
      </c>
      <c r="B8" s="1"/>
      <c r="C8" s="2"/>
      <c r="D8" s="83"/>
      <c r="E8" s="48">
        <f t="shared" si="0"/>
        <v>0</v>
      </c>
      <c r="F8" s="76">
        <f t="shared" ref="F8:F56" si="1">IF(E8&gt;=80,7,IF(E8&gt;=70,6,IF(E8&gt;=60,5,IF(E8&gt;=50,4,IF(E8&gt;=40,3,IF(E8&gt;=30,2,IF(E8&gt;=1,1,0)))))))</f>
        <v>0</v>
      </c>
      <c r="G8" s="77"/>
      <c r="H8" s="78"/>
      <c r="I8" s="48">
        <f t="shared" ref="I8:I56" si="2">H8/150*100</f>
        <v>0</v>
      </c>
      <c r="J8" s="76">
        <f t="shared" ref="J8:J56" si="3">IF(I8&gt;=80,7,IF(I8&gt;=70,6,IF(I8&gt;=60,5,IF(I8&gt;=50,4,IF(I8&gt;=40,3,IF(I8&gt;=30,2,IF(I8&gt;=1,1,0)))))))</f>
        <v>0</v>
      </c>
      <c r="K8" s="79"/>
      <c r="L8" s="75"/>
      <c r="M8" s="75"/>
      <c r="N8" s="48">
        <f t="shared" ref="N8:N56" si="4">K8*2</f>
        <v>0</v>
      </c>
      <c r="O8" s="76">
        <f t="shared" ref="O8:O56" si="5">IF(N8&gt;=80,7,IF(N8&gt;=70,6,IF(N8&gt;=60,5,IF(N8&gt;=50,4,IF(N8&gt;=40,3,IF(N8&gt;=30,2,IF(N8&gt;=1,1,0)))))))</f>
        <v>0</v>
      </c>
      <c r="P8" s="49">
        <f t="shared" ref="P8:P56" si="6">(C8/50*10)+(H8/150*20)+(K8/50*10)</f>
        <v>0</v>
      </c>
      <c r="Q8" s="80">
        <f t="shared" ref="Q8:Q56" si="7">P8/40*100</f>
        <v>0</v>
      </c>
      <c r="R8" s="49">
        <f t="shared" ref="R8:R56" si="8">S8/5</f>
        <v>0</v>
      </c>
      <c r="S8" s="81">
        <f t="shared" ref="S8:S56" si="9">(D8+G8+L8+M8)/250*100</f>
        <v>0</v>
      </c>
      <c r="T8" s="12"/>
      <c r="U8" s="50">
        <f t="shared" ref="U8:U56" si="10">ROUND(T8/2,0)</f>
        <v>0</v>
      </c>
      <c r="V8" s="76">
        <f t="shared" ref="V8:V56" si="11">IF(U8&gt;=80,7,IF(U8&gt;=70,6,IF(U8&gt;=60,5,IF(U8&gt;=50,4,IF(U8&gt;=40,3,IF(U8&gt;=30,2,IF(U8&gt;=1,1,0)))))))</f>
        <v>0</v>
      </c>
      <c r="W8" s="93">
        <f t="shared" ref="W8:W56" si="12">P8+R8+(T8/5)</f>
        <v>0</v>
      </c>
      <c r="X8" s="90">
        <f t="shared" ref="X8:X56" si="13">IF(W8&gt;=80,7,IF(W8&gt;=70,6,IF(W8&gt;=60,5,IF(W8&gt;=50,4,IF(W8&gt;=40,3,IF(W8&gt;=30,2,IF(W8&gt;=1,1,0)))))))</f>
        <v>0</v>
      </c>
    </row>
    <row r="9" spans="1:25" ht="15" customHeight="1" x14ac:dyDescent="0.25">
      <c r="A9" s="34">
        <v>3</v>
      </c>
      <c r="B9" s="1"/>
      <c r="C9" s="2"/>
      <c r="D9" s="83"/>
      <c r="E9" s="48">
        <f t="shared" si="0"/>
        <v>0</v>
      </c>
      <c r="F9" s="76">
        <f t="shared" si="1"/>
        <v>0</v>
      </c>
      <c r="G9" s="77"/>
      <c r="H9" s="78"/>
      <c r="I9" s="48">
        <f t="shared" si="2"/>
        <v>0</v>
      </c>
      <c r="J9" s="76">
        <f t="shared" si="3"/>
        <v>0</v>
      </c>
      <c r="K9" s="79"/>
      <c r="L9" s="75"/>
      <c r="M9" s="75"/>
      <c r="N9" s="48">
        <f t="shared" si="4"/>
        <v>0</v>
      </c>
      <c r="O9" s="76">
        <f t="shared" si="5"/>
        <v>0</v>
      </c>
      <c r="P9" s="49">
        <f t="shared" si="6"/>
        <v>0</v>
      </c>
      <c r="Q9" s="80">
        <f t="shared" si="7"/>
        <v>0</v>
      </c>
      <c r="R9" s="49">
        <f t="shared" si="8"/>
        <v>0</v>
      </c>
      <c r="S9" s="81">
        <f t="shared" si="9"/>
        <v>0</v>
      </c>
      <c r="T9" s="12"/>
      <c r="U9" s="50">
        <f t="shared" si="10"/>
        <v>0</v>
      </c>
      <c r="V9" s="76">
        <f t="shared" si="11"/>
        <v>0</v>
      </c>
      <c r="W9" s="93">
        <f t="shared" si="12"/>
        <v>0</v>
      </c>
      <c r="X9" s="90">
        <f t="shared" si="13"/>
        <v>0</v>
      </c>
    </row>
    <row r="10" spans="1:25" ht="15" customHeight="1" x14ac:dyDescent="0.25">
      <c r="A10" s="34">
        <v>4</v>
      </c>
      <c r="B10" s="1"/>
      <c r="C10" s="3"/>
      <c r="D10" s="83"/>
      <c r="E10" s="48">
        <f t="shared" si="0"/>
        <v>0</v>
      </c>
      <c r="F10" s="76">
        <f t="shared" si="1"/>
        <v>0</v>
      </c>
      <c r="G10" s="77"/>
      <c r="H10" s="78"/>
      <c r="I10" s="48">
        <f t="shared" si="2"/>
        <v>0</v>
      </c>
      <c r="J10" s="76">
        <f t="shared" si="3"/>
        <v>0</v>
      </c>
      <c r="K10" s="79"/>
      <c r="L10" s="75"/>
      <c r="M10" s="75"/>
      <c r="N10" s="48">
        <f t="shared" si="4"/>
        <v>0</v>
      </c>
      <c r="O10" s="76">
        <f t="shared" si="5"/>
        <v>0</v>
      </c>
      <c r="P10" s="49">
        <f t="shared" si="6"/>
        <v>0</v>
      </c>
      <c r="Q10" s="80">
        <f t="shared" si="7"/>
        <v>0</v>
      </c>
      <c r="R10" s="49">
        <f t="shared" si="8"/>
        <v>0</v>
      </c>
      <c r="S10" s="81">
        <f t="shared" si="9"/>
        <v>0</v>
      </c>
      <c r="T10" s="12"/>
      <c r="U10" s="50">
        <f t="shared" si="10"/>
        <v>0</v>
      </c>
      <c r="V10" s="76">
        <f t="shared" si="11"/>
        <v>0</v>
      </c>
      <c r="W10" s="93">
        <f t="shared" si="12"/>
        <v>0</v>
      </c>
      <c r="X10" s="90">
        <f t="shared" si="13"/>
        <v>0</v>
      </c>
    </row>
    <row r="11" spans="1:25" ht="15" customHeight="1" x14ac:dyDescent="0.25">
      <c r="A11" s="33">
        <v>5</v>
      </c>
      <c r="B11" s="1"/>
      <c r="C11" s="2"/>
      <c r="D11" s="83"/>
      <c r="E11" s="48">
        <f t="shared" si="0"/>
        <v>0</v>
      </c>
      <c r="F11" s="76">
        <f t="shared" si="1"/>
        <v>0</v>
      </c>
      <c r="G11" s="77"/>
      <c r="H11" s="78"/>
      <c r="I11" s="48">
        <f t="shared" si="2"/>
        <v>0</v>
      </c>
      <c r="J11" s="76">
        <f t="shared" si="3"/>
        <v>0</v>
      </c>
      <c r="K11" s="79"/>
      <c r="L11" s="75"/>
      <c r="M11" s="75"/>
      <c r="N11" s="48">
        <f t="shared" si="4"/>
        <v>0</v>
      </c>
      <c r="O11" s="76">
        <f t="shared" si="5"/>
        <v>0</v>
      </c>
      <c r="P11" s="49">
        <f t="shared" si="6"/>
        <v>0</v>
      </c>
      <c r="Q11" s="80">
        <f t="shared" si="7"/>
        <v>0</v>
      </c>
      <c r="R11" s="49">
        <f t="shared" si="8"/>
        <v>0</v>
      </c>
      <c r="S11" s="81">
        <f t="shared" si="9"/>
        <v>0</v>
      </c>
      <c r="T11" s="12"/>
      <c r="U11" s="50">
        <f t="shared" si="10"/>
        <v>0</v>
      </c>
      <c r="V11" s="76">
        <f t="shared" si="11"/>
        <v>0</v>
      </c>
      <c r="W11" s="93">
        <f t="shared" si="12"/>
        <v>0</v>
      </c>
      <c r="X11" s="90">
        <f t="shared" si="13"/>
        <v>0</v>
      </c>
    </row>
    <row r="12" spans="1:25" ht="15" customHeight="1" x14ac:dyDescent="0.25">
      <c r="A12" s="34">
        <v>6</v>
      </c>
      <c r="B12" s="1"/>
      <c r="C12" s="2"/>
      <c r="D12" s="83"/>
      <c r="E12" s="48">
        <f t="shared" si="0"/>
        <v>0</v>
      </c>
      <c r="F12" s="76">
        <f t="shared" si="1"/>
        <v>0</v>
      </c>
      <c r="G12" s="77"/>
      <c r="H12" s="78"/>
      <c r="I12" s="48">
        <f t="shared" si="2"/>
        <v>0</v>
      </c>
      <c r="J12" s="76">
        <f t="shared" si="3"/>
        <v>0</v>
      </c>
      <c r="K12" s="79"/>
      <c r="L12" s="75"/>
      <c r="M12" s="75"/>
      <c r="N12" s="48">
        <f t="shared" si="4"/>
        <v>0</v>
      </c>
      <c r="O12" s="76">
        <f t="shared" si="5"/>
        <v>0</v>
      </c>
      <c r="P12" s="49">
        <f t="shared" si="6"/>
        <v>0</v>
      </c>
      <c r="Q12" s="80">
        <f t="shared" si="7"/>
        <v>0</v>
      </c>
      <c r="R12" s="49">
        <f t="shared" si="8"/>
        <v>0</v>
      </c>
      <c r="S12" s="81">
        <f t="shared" si="9"/>
        <v>0</v>
      </c>
      <c r="T12" s="12"/>
      <c r="U12" s="50">
        <f t="shared" si="10"/>
        <v>0</v>
      </c>
      <c r="V12" s="76">
        <f t="shared" si="11"/>
        <v>0</v>
      </c>
      <c r="W12" s="93">
        <f t="shared" si="12"/>
        <v>0</v>
      </c>
      <c r="X12" s="90">
        <f t="shared" si="13"/>
        <v>0</v>
      </c>
      <c r="Y12" s="53"/>
    </row>
    <row r="13" spans="1:25" ht="15" customHeight="1" x14ac:dyDescent="0.25">
      <c r="A13" s="34">
        <v>7</v>
      </c>
      <c r="B13" s="1"/>
      <c r="C13" s="2"/>
      <c r="D13" s="83"/>
      <c r="E13" s="48">
        <f t="shared" si="0"/>
        <v>0</v>
      </c>
      <c r="F13" s="76">
        <f t="shared" si="1"/>
        <v>0</v>
      </c>
      <c r="G13" s="77"/>
      <c r="H13" s="78"/>
      <c r="I13" s="48">
        <f t="shared" si="2"/>
        <v>0</v>
      </c>
      <c r="J13" s="76">
        <f t="shared" si="3"/>
        <v>0</v>
      </c>
      <c r="K13" s="79"/>
      <c r="L13" s="75"/>
      <c r="M13" s="75"/>
      <c r="N13" s="48">
        <f t="shared" si="4"/>
        <v>0</v>
      </c>
      <c r="O13" s="76">
        <f t="shared" si="5"/>
        <v>0</v>
      </c>
      <c r="P13" s="49">
        <f t="shared" si="6"/>
        <v>0</v>
      </c>
      <c r="Q13" s="80">
        <f t="shared" si="7"/>
        <v>0</v>
      </c>
      <c r="R13" s="49">
        <f t="shared" si="8"/>
        <v>0</v>
      </c>
      <c r="S13" s="81">
        <f t="shared" si="9"/>
        <v>0</v>
      </c>
      <c r="T13" s="12"/>
      <c r="U13" s="50">
        <f t="shared" si="10"/>
        <v>0</v>
      </c>
      <c r="V13" s="76">
        <f t="shared" si="11"/>
        <v>0</v>
      </c>
      <c r="W13" s="93">
        <f t="shared" si="12"/>
        <v>0</v>
      </c>
      <c r="X13" s="90">
        <f t="shared" si="13"/>
        <v>0</v>
      </c>
    </row>
    <row r="14" spans="1:25" ht="15" customHeight="1" x14ac:dyDescent="0.25">
      <c r="A14" s="33">
        <v>8</v>
      </c>
      <c r="B14" s="1"/>
      <c r="C14" s="2"/>
      <c r="D14" s="83"/>
      <c r="E14" s="48">
        <f t="shared" si="0"/>
        <v>0</v>
      </c>
      <c r="F14" s="76">
        <f t="shared" si="1"/>
        <v>0</v>
      </c>
      <c r="G14" s="77"/>
      <c r="H14" s="78"/>
      <c r="I14" s="48">
        <f t="shared" si="2"/>
        <v>0</v>
      </c>
      <c r="J14" s="76">
        <f t="shared" si="3"/>
        <v>0</v>
      </c>
      <c r="K14" s="79"/>
      <c r="L14" s="75"/>
      <c r="M14" s="75"/>
      <c r="N14" s="48">
        <f t="shared" si="4"/>
        <v>0</v>
      </c>
      <c r="O14" s="76">
        <f t="shared" si="5"/>
        <v>0</v>
      </c>
      <c r="P14" s="49">
        <f t="shared" si="6"/>
        <v>0</v>
      </c>
      <c r="Q14" s="80">
        <f t="shared" si="7"/>
        <v>0</v>
      </c>
      <c r="R14" s="49">
        <f t="shared" si="8"/>
        <v>0</v>
      </c>
      <c r="S14" s="81">
        <f t="shared" si="9"/>
        <v>0</v>
      </c>
      <c r="T14" s="12"/>
      <c r="U14" s="50">
        <f t="shared" si="10"/>
        <v>0</v>
      </c>
      <c r="V14" s="76">
        <f t="shared" si="11"/>
        <v>0</v>
      </c>
      <c r="W14" s="93">
        <f t="shared" si="12"/>
        <v>0</v>
      </c>
      <c r="X14" s="90">
        <f t="shared" si="13"/>
        <v>0</v>
      </c>
    </row>
    <row r="15" spans="1:25" ht="15" customHeight="1" x14ac:dyDescent="0.25">
      <c r="A15" s="34">
        <v>9</v>
      </c>
      <c r="B15" s="1"/>
      <c r="C15" s="2"/>
      <c r="D15" s="83"/>
      <c r="E15" s="48">
        <f t="shared" si="0"/>
        <v>0</v>
      </c>
      <c r="F15" s="76">
        <f t="shared" si="1"/>
        <v>0</v>
      </c>
      <c r="G15" s="77"/>
      <c r="H15" s="78"/>
      <c r="I15" s="48">
        <f t="shared" si="2"/>
        <v>0</v>
      </c>
      <c r="J15" s="76">
        <f t="shared" si="3"/>
        <v>0</v>
      </c>
      <c r="K15" s="79"/>
      <c r="L15" s="75"/>
      <c r="M15" s="75"/>
      <c r="N15" s="48">
        <f t="shared" si="4"/>
        <v>0</v>
      </c>
      <c r="O15" s="76">
        <f t="shared" si="5"/>
        <v>0</v>
      </c>
      <c r="P15" s="49">
        <f t="shared" si="6"/>
        <v>0</v>
      </c>
      <c r="Q15" s="80">
        <f t="shared" si="7"/>
        <v>0</v>
      </c>
      <c r="R15" s="49">
        <f t="shared" si="8"/>
        <v>0</v>
      </c>
      <c r="S15" s="81">
        <f t="shared" si="9"/>
        <v>0</v>
      </c>
      <c r="T15" s="12"/>
      <c r="U15" s="50">
        <f t="shared" si="10"/>
        <v>0</v>
      </c>
      <c r="V15" s="76">
        <f t="shared" si="11"/>
        <v>0</v>
      </c>
      <c r="W15" s="93">
        <f t="shared" si="12"/>
        <v>0</v>
      </c>
      <c r="X15" s="90">
        <f t="shared" si="13"/>
        <v>0</v>
      </c>
    </row>
    <row r="16" spans="1:25" x14ac:dyDescent="0.25">
      <c r="A16" s="34">
        <v>10</v>
      </c>
      <c r="B16" s="1"/>
      <c r="C16" s="2"/>
      <c r="D16" s="83"/>
      <c r="E16" s="48">
        <f t="shared" si="0"/>
        <v>0</v>
      </c>
      <c r="F16" s="76">
        <f t="shared" si="1"/>
        <v>0</v>
      </c>
      <c r="G16" s="77"/>
      <c r="H16" s="78"/>
      <c r="I16" s="48">
        <f t="shared" si="2"/>
        <v>0</v>
      </c>
      <c r="J16" s="76">
        <f t="shared" si="3"/>
        <v>0</v>
      </c>
      <c r="K16" s="79"/>
      <c r="L16" s="75"/>
      <c r="M16" s="75"/>
      <c r="N16" s="48">
        <f t="shared" si="4"/>
        <v>0</v>
      </c>
      <c r="O16" s="76">
        <f t="shared" si="5"/>
        <v>0</v>
      </c>
      <c r="P16" s="49">
        <f t="shared" si="6"/>
        <v>0</v>
      </c>
      <c r="Q16" s="80">
        <f t="shared" si="7"/>
        <v>0</v>
      </c>
      <c r="R16" s="49">
        <f t="shared" si="8"/>
        <v>0</v>
      </c>
      <c r="S16" s="81">
        <f t="shared" si="9"/>
        <v>0</v>
      </c>
      <c r="T16" s="12"/>
      <c r="U16" s="50">
        <f t="shared" si="10"/>
        <v>0</v>
      </c>
      <c r="V16" s="76">
        <f t="shared" si="11"/>
        <v>0</v>
      </c>
      <c r="W16" s="93">
        <f t="shared" si="12"/>
        <v>0</v>
      </c>
      <c r="X16" s="90">
        <f t="shared" si="13"/>
        <v>0</v>
      </c>
    </row>
    <row r="17" spans="1:24" x14ac:dyDescent="0.25">
      <c r="A17" s="33">
        <v>11</v>
      </c>
      <c r="B17" s="1"/>
      <c r="C17" s="2"/>
      <c r="D17" s="83"/>
      <c r="E17" s="48">
        <f t="shared" si="0"/>
        <v>0</v>
      </c>
      <c r="F17" s="76">
        <f t="shared" si="1"/>
        <v>0</v>
      </c>
      <c r="G17" s="77"/>
      <c r="H17" s="78"/>
      <c r="I17" s="48">
        <f t="shared" si="2"/>
        <v>0</v>
      </c>
      <c r="J17" s="76">
        <f t="shared" si="3"/>
        <v>0</v>
      </c>
      <c r="K17" s="79"/>
      <c r="L17" s="75"/>
      <c r="M17" s="75"/>
      <c r="N17" s="48">
        <f t="shared" si="4"/>
        <v>0</v>
      </c>
      <c r="O17" s="76">
        <f t="shared" si="5"/>
        <v>0</v>
      </c>
      <c r="P17" s="49">
        <f t="shared" si="6"/>
        <v>0</v>
      </c>
      <c r="Q17" s="80">
        <f t="shared" si="7"/>
        <v>0</v>
      </c>
      <c r="R17" s="49">
        <f t="shared" si="8"/>
        <v>0</v>
      </c>
      <c r="S17" s="81">
        <f t="shared" si="9"/>
        <v>0</v>
      </c>
      <c r="T17" s="12"/>
      <c r="U17" s="50">
        <f t="shared" si="10"/>
        <v>0</v>
      </c>
      <c r="V17" s="76">
        <f t="shared" si="11"/>
        <v>0</v>
      </c>
      <c r="W17" s="93">
        <f t="shared" si="12"/>
        <v>0</v>
      </c>
      <c r="X17" s="90">
        <f t="shared" si="13"/>
        <v>0</v>
      </c>
    </row>
    <row r="18" spans="1:24" x14ac:dyDescent="0.25">
      <c r="A18" s="34">
        <v>12</v>
      </c>
      <c r="B18" s="1"/>
      <c r="C18" s="2"/>
      <c r="D18" s="83"/>
      <c r="E18" s="48">
        <f t="shared" si="0"/>
        <v>0</v>
      </c>
      <c r="F18" s="76">
        <f t="shared" si="1"/>
        <v>0</v>
      </c>
      <c r="G18" s="77"/>
      <c r="H18" s="78"/>
      <c r="I18" s="48">
        <f t="shared" si="2"/>
        <v>0</v>
      </c>
      <c r="J18" s="76">
        <f t="shared" si="3"/>
        <v>0</v>
      </c>
      <c r="K18" s="79"/>
      <c r="L18" s="75"/>
      <c r="M18" s="75"/>
      <c r="N18" s="48">
        <f t="shared" si="4"/>
        <v>0</v>
      </c>
      <c r="O18" s="76">
        <f t="shared" si="5"/>
        <v>0</v>
      </c>
      <c r="P18" s="49">
        <f t="shared" si="6"/>
        <v>0</v>
      </c>
      <c r="Q18" s="80">
        <f t="shared" si="7"/>
        <v>0</v>
      </c>
      <c r="R18" s="49">
        <f t="shared" si="8"/>
        <v>0</v>
      </c>
      <c r="S18" s="81">
        <f t="shared" si="9"/>
        <v>0</v>
      </c>
      <c r="T18" s="12"/>
      <c r="U18" s="50">
        <f t="shared" si="10"/>
        <v>0</v>
      </c>
      <c r="V18" s="76">
        <f t="shared" si="11"/>
        <v>0</v>
      </c>
      <c r="W18" s="93">
        <f t="shared" si="12"/>
        <v>0</v>
      </c>
      <c r="X18" s="90">
        <f t="shared" si="13"/>
        <v>0</v>
      </c>
    </row>
    <row r="19" spans="1:24" x14ac:dyDescent="0.25">
      <c r="A19" s="33">
        <v>13</v>
      </c>
      <c r="B19" s="1"/>
      <c r="C19" s="2"/>
      <c r="D19" s="83"/>
      <c r="E19" s="48">
        <f t="shared" si="0"/>
        <v>0</v>
      </c>
      <c r="F19" s="76">
        <f t="shared" si="1"/>
        <v>0</v>
      </c>
      <c r="G19" s="77"/>
      <c r="H19" s="78"/>
      <c r="I19" s="48">
        <f t="shared" si="2"/>
        <v>0</v>
      </c>
      <c r="J19" s="76">
        <f t="shared" si="3"/>
        <v>0</v>
      </c>
      <c r="K19" s="79"/>
      <c r="L19" s="75"/>
      <c r="M19" s="75"/>
      <c r="N19" s="48">
        <f t="shared" si="4"/>
        <v>0</v>
      </c>
      <c r="O19" s="76">
        <f t="shared" si="5"/>
        <v>0</v>
      </c>
      <c r="P19" s="49">
        <f t="shared" si="6"/>
        <v>0</v>
      </c>
      <c r="Q19" s="80">
        <f t="shared" si="7"/>
        <v>0</v>
      </c>
      <c r="R19" s="49">
        <f t="shared" si="8"/>
        <v>0</v>
      </c>
      <c r="S19" s="81">
        <f t="shared" si="9"/>
        <v>0</v>
      </c>
      <c r="T19" s="12"/>
      <c r="U19" s="50">
        <f t="shared" si="10"/>
        <v>0</v>
      </c>
      <c r="V19" s="76">
        <f t="shared" si="11"/>
        <v>0</v>
      </c>
      <c r="W19" s="93">
        <f t="shared" si="12"/>
        <v>0</v>
      </c>
      <c r="X19" s="90">
        <f t="shared" si="13"/>
        <v>0</v>
      </c>
    </row>
    <row r="20" spans="1:24" x14ac:dyDescent="0.25">
      <c r="A20" s="34">
        <v>14</v>
      </c>
      <c r="B20" s="1"/>
      <c r="C20" s="2"/>
      <c r="D20" s="83"/>
      <c r="E20" s="48">
        <f t="shared" si="0"/>
        <v>0</v>
      </c>
      <c r="F20" s="76">
        <f t="shared" si="1"/>
        <v>0</v>
      </c>
      <c r="G20" s="77"/>
      <c r="H20" s="78"/>
      <c r="I20" s="48">
        <f t="shared" si="2"/>
        <v>0</v>
      </c>
      <c r="J20" s="76">
        <f t="shared" si="3"/>
        <v>0</v>
      </c>
      <c r="K20" s="79"/>
      <c r="L20" s="75"/>
      <c r="M20" s="75"/>
      <c r="N20" s="48">
        <f t="shared" si="4"/>
        <v>0</v>
      </c>
      <c r="O20" s="76">
        <f t="shared" si="5"/>
        <v>0</v>
      </c>
      <c r="P20" s="49">
        <f t="shared" si="6"/>
        <v>0</v>
      </c>
      <c r="Q20" s="80">
        <f t="shared" si="7"/>
        <v>0</v>
      </c>
      <c r="R20" s="49">
        <f t="shared" si="8"/>
        <v>0</v>
      </c>
      <c r="S20" s="81">
        <f t="shared" si="9"/>
        <v>0</v>
      </c>
      <c r="T20" s="12"/>
      <c r="U20" s="50">
        <f t="shared" si="10"/>
        <v>0</v>
      </c>
      <c r="V20" s="76">
        <f t="shared" si="11"/>
        <v>0</v>
      </c>
      <c r="W20" s="93">
        <f t="shared" si="12"/>
        <v>0</v>
      </c>
      <c r="X20" s="90">
        <f t="shared" si="13"/>
        <v>0</v>
      </c>
    </row>
    <row r="21" spans="1:24" x14ac:dyDescent="0.25">
      <c r="A21" s="34">
        <v>15</v>
      </c>
      <c r="B21" s="1"/>
      <c r="C21" s="2"/>
      <c r="D21" s="83"/>
      <c r="E21" s="48">
        <f t="shared" si="0"/>
        <v>0</v>
      </c>
      <c r="F21" s="76">
        <f t="shared" si="1"/>
        <v>0</v>
      </c>
      <c r="G21" s="77"/>
      <c r="H21" s="78"/>
      <c r="I21" s="48">
        <f t="shared" si="2"/>
        <v>0</v>
      </c>
      <c r="J21" s="76">
        <f t="shared" si="3"/>
        <v>0</v>
      </c>
      <c r="K21" s="79"/>
      <c r="L21" s="75"/>
      <c r="M21" s="75"/>
      <c r="N21" s="48">
        <f t="shared" si="4"/>
        <v>0</v>
      </c>
      <c r="O21" s="76">
        <f t="shared" si="5"/>
        <v>0</v>
      </c>
      <c r="P21" s="49">
        <f t="shared" si="6"/>
        <v>0</v>
      </c>
      <c r="Q21" s="80">
        <f t="shared" si="7"/>
        <v>0</v>
      </c>
      <c r="R21" s="49">
        <f t="shared" si="8"/>
        <v>0</v>
      </c>
      <c r="S21" s="81">
        <f t="shared" si="9"/>
        <v>0</v>
      </c>
      <c r="T21" s="12"/>
      <c r="U21" s="50">
        <f t="shared" si="10"/>
        <v>0</v>
      </c>
      <c r="V21" s="76">
        <f t="shared" si="11"/>
        <v>0</v>
      </c>
      <c r="W21" s="93">
        <f t="shared" si="12"/>
        <v>0</v>
      </c>
      <c r="X21" s="90">
        <f t="shared" si="13"/>
        <v>0</v>
      </c>
    </row>
    <row r="22" spans="1:24" x14ac:dyDescent="0.25">
      <c r="A22" s="33">
        <v>16</v>
      </c>
      <c r="B22" s="1"/>
      <c r="C22" s="2"/>
      <c r="D22" s="83"/>
      <c r="E22" s="48">
        <f t="shared" si="0"/>
        <v>0</v>
      </c>
      <c r="F22" s="76">
        <f t="shared" si="1"/>
        <v>0</v>
      </c>
      <c r="G22" s="77"/>
      <c r="H22" s="78"/>
      <c r="I22" s="48">
        <f t="shared" si="2"/>
        <v>0</v>
      </c>
      <c r="J22" s="76">
        <f t="shared" si="3"/>
        <v>0</v>
      </c>
      <c r="K22" s="79"/>
      <c r="L22" s="75"/>
      <c r="M22" s="75"/>
      <c r="N22" s="48">
        <f t="shared" si="4"/>
        <v>0</v>
      </c>
      <c r="O22" s="76">
        <f t="shared" si="5"/>
        <v>0</v>
      </c>
      <c r="P22" s="49">
        <f t="shared" si="6"/>
        <v>0</v>
      </c>
      <c r="Q22" s="80">
        <f t="shared" si="7"/>
        <v>0</v>
      </c>
      <c r="R22" s="49">
        <f t="shared" si="8"/>
        <v>0</v>
      </c>
      <c r="S22" s="81">
        <f t="shared" si="9"/>
        <v>0</v>
      </c>
      <c r="T22" s="12"/>
      <c r="U22" s="50">
        <f t="shared" si="10"/>
        <v>0</v>
      </c>
      <c r="V22" s="76">
        <f t="shared" si="11"/>
        <v>0</v>
      </c>
      <c r="W22" s="93">
        <f t="shared" si="12"/>
        <v>0</v>
      </c>
      <c r="X22" s="90">
        <f t="shared" si="13"/>
        <v>0</v>
      </c>
    </row>
    <row r="23" spans="1:24" x14ac:dyDescent="0.25">
      <c r="A23" s="34">
        <v>17</v>
      </c>
      <c r="B23" s="1"/>
      <c r="C23" s="2"/>
      <c r="D23" s="83"/>
      <c r="E23" s="48">
        <f t="shared" si="0"/>
        <v>0</v>
      </c>
      <c r="F23" s="76">
        <f t="shared" si="1"/>
        <v>0</v>
      </c>
      <c r="G23" s="77"/>
      <c r="H23" s="78"/>
      <c r="I23" s="48">
        <f t="shared" si="2"/>
        <v>0</v>
      </c>
      <c r="J23" s="76">
        <f t="shared" si="3"/>
        <v>0</v>
      </c>
      <c r="K23" s="79"/>
      <c r="L23" s="75"/>
      <c r="M23" s="75"/>
      <c r="N23" s="48">
        <f t="shared" si="4"/>
        <v>0</v>
      </c>
      <c r="O23" s="76">
        <f t="shared" si="5"/>
        <v>0</v>
      </c>
      <c r="P23" s="49">
        <f t="shared" si="6"/>
        <v>0</v>
      </c>
      <c r="Q23" s="80">
        <f t="shared" si="7"/>
        <v>0</v>
      </c>
      <c r="R23" s="49">
        <f t="shared" si="8"/>
        <v>0</v>
      </c>
      <c r="S23" s="81">
        <f t="shared" si="9"/>
        <v>0</v>
      </c>
      <c r="T23" s="12"/>
      <c r="U23" s="50">
        <f t="shared" si="10"/>
        <v>0</v>
      </c>
      <c r="V23" s="76">
        <f t="shared" si="11"/>
        <v>0</v>
      </c>
      <c r="W23" s="93">
        <f t="shared" si="12"/>
        <v>0</v>
      </c>
      <c r="X23" s="90">
        <f t="shared" si="13"/>
        <v>0</v>
      </c>
    </row>
    <row r="24" spans="1:24" x14ac:dyDescent="0.25">
      <c r="A24" s="33">
        <v>18</v>
      </c>
      <c r="B24" s="1"/>
      <c r="C24" s="2"/>
      <c r="D24" s="83"/>
      <c r="E24" s="48">
        <f t="shared" si="0"/>
        <v>0</v>
      </c>
      <c r="F24" s="76">
        <f t="shared" si="1"/>
        <v>0</v>
      </c>
      <c r="G24" s="77"/>
      <c r="H24" s="78"/>
      <c r="I24" s="48">
        <f t="shared" si="2"/>
        <v>0</v>
      </c>
      <c r="J24" s="76">
        <f t="shared" si="3"/>
        <v>0</v>
      </c>
      <c r="K24" s="79"/>
      <c r="L24" s="75"/>
      <c r="M24" s="75"/>
      <c r="N24" s="48">
        <f t="shared" si="4"/>
        <v>0</v>
      </c>
      <c r="O24" s="76">
        <f t="shared" si="5"/>
        <v>0</v>
      </c>
      <c r="P24" s="49">
        <f t="shared" si="6"/>
        <v>0</v>
      </c>
      <c r="Q24" s="80">
        <f t="shared" si="7"/>
        <v>0</v>
      </c>
      <c r="R24" s="49">
        <f t="shared" si="8"/>
        <v>0</v>
      </c>
      <c r="S24" s="81">
        <f t="shared" si="9"/>
        <v>0</v>
      </c>
      <c r="T24" s="12"/>
      <c r="U24" s="50">
        <f t="shared" si="10"/>
        <v>0</v>
      </c>
      <c r="V24" s="76">
        <f t="shared" si="11"/>
        <v>0</v>
      </c>
      <c r="W24" s="93">
        <f t="shared" si="12"/>
        <v>0</v>
      </c>
      <c r="X24" s="90">
        <f t="shared" si="13"/>
        <v>0</v>
      </c>
    </row>
    <row r="25" spans="1:24" x14ac:dyDescent="0.25">
      <c r="A25" s="34">
        <v>19</v>
      </c>
      <c r="B25" s="1"/>
      <c r="C25" s="2"/>
      <c r="D25" s="83"/>
      <c r="E25" s="48">
        <f t="shared" si="0"/>
        <v>0</v>
      </c>
      <c r="F25" s="76">
        <f t="shared" si="1"/>
        <v>0</v>
      </c>
      <c r="G25" s="77"/>
      <c r="H25" s="78"/>
      <c r="I25" s="48">
        <f t="shared" si="2"/>
        <v>0</v>
      </c>
      <c r="J25" s="76">
        <f t="shared" si="3"/>
        <v>0</v>
      </c>
      <c r="K25" s="79"/>
      <c r="L25" s="75"/>
      <c r="M25" s="75"/>
      <c r="N25" s="48">
        <f t="shared" si="4"/>
        <v>0</v>
      </c>
      <c r="O25" s="76">
        <f t="shared" si="5"/>
        <v>0</v>
      </c>
      <c r="P25" s="49">
        <f t="shared" si="6"/>
        <v>0</v>
      </c>
      <c r="Q25" s="80">
        <f t="shared" si="7"/>
        <v>0</v>
      </c>
      <c r="R25" s="49">
        <f t="shared" si="8"/>
        <v>0</v>
      </c>
      <c r="S25" s="81">
        <f t="shared" si="9"/>
        <v>0</v>
      </c>
      <c r="T25" s="12"/>
      <c r="U25" s="50">
        <f t="shared" si="10"/>
        <v>0</v>
      </c>
      <c r="V25" s="76">
        <f t="shared" si="11"/>
        <v>0</v>
      </c>
      <c r="W25" s="93">
        <f t="shared" si="12"/>
        <v>0</v>
      </c>
      <c r="X25" s="90">
        <f t="shared" si="13"/>
        <v>0</v>
      </c>
    </row>
    <row r="26" spans="1:24" x14ac:dyDescent="0.25">
      <c r="A26" s="34">
        <v>20</v>
      </c>
      <c r="B26" s="1"/>
      <c r="C26" s="2"/>
      <c r="D26" s="83"/>
      <c r="E26" s="48">
        <f t="shared" si="0"/>
        <v>0</v>
      </c>
      <c r="F26" s="76">
        <f t="shared" si="1"/>
        <v>0</v>
      </c>
      <c r="G26" s="77"/>
      <c r="H26" s="78"/>
      <c r="I26" s="48">
        <f t="shared" si="2"/>
        <v>0</v>
      </c>
      <c r="J26" s="76">
        <f t="shared" si="3"/>
        <v>0</v>
      </c>
      <c r="K26" s="79"/>
      <c r="L26" s="75"/>
      <c r="M26" s="75"/>
      <c r="N26" s="48">
        <f t="shared" si="4"/>
        <v>0</v>
      </c>
      <c r="O26" s="76">
        <f t="shared" si="5"/>
        <v>0</v>
      </c>
      <c r="P26" s="49">
        <f t="shared" si="6"/>
        <v>0</v>
      </c>
      <c r="Q26" s="80">
        <f t="shared" si="7"/>
        <v>0</v>
      </c>
      <c r="R26" s="49">
        <f t="shared" si="8"/>
        <v>0</v>
      </c>
      <c r="S26" s="81">
        <f t="shared" si="9"/>
        <v>0</v>
      </c>
      <c r="T26" s="12"/>
      <c r="U26" s="50">
        <f t="shared" si="10"/>
        <v>0</v>
      </c>
      <c r="V26" s="76">
        <f t="shared" si="11"/>
        <v>0</v>
      </c>
      <c r="W26" s="93">
        <f t="shared" si="12"/>
        <v>0</v>
      </c>
      <c r="X26" s="90">
        <f t="shared" si="13"/>
        <v>0</v>
      </c>
    </row>
    <row r="27" spans="1:24" x14ac:dyDescent="0.25">
      <c r="A27" s="33">
        <v>21</v>
      </c>
      <c r="B27" s="1"/>
      <c r="C27" s="2"/>
      <c r="D27" s="83"/>
      <c r="E27" s="48">
        <f t="shared" si="0"/>
        <v>0</v>
      </c>
      <c r="F27" s="76">
        <f t="shared" si="1"/>
        <v>0</v>
      </c>
      <c r="G27" s="77"/>
      <c r="H27" s="78"/>
      <c r="I27" s="48">
        <f t="shared" si="2"/>
        <v>0</v>
      </c>
      <c r="J27" s="76">
        <f t="shared" si="3"/>
        <v>0</v>
      </c>
      <c r="K27" s="79"/>
      <c r="L27" s="75"/>
      <c r="M27" s="75"/>
      <c r="N27" s="48">
        <f t="shared" si="4"/>
        <v>0</v>
      </c>
      <c r="O27" s="76">
        <f t="shared" si="5"/>
        <v>0</v>
      </c>
      <c r="P27" s="49">
        <f t="shared" si="6"/>
        <v>0</v>
      </c>
      <c r="Q27" s="80">
        <f t="shared" si="7"/>
        <v>0</v>
      </c>
      <c r="R27" s="49">
        <f t="shared" si="8"/>
        <v>0</v>
      </c>
      <c r="S27" s="81">
        <f t="shared" si="9"/>
        <v>0</v>
      </c>
      <c r="T27" s="12"/>
      <c r="U27" s="50">
        <f t="shared" si="10"/>
        <v>0</v>
      </c>
      <c r="V27" s="76">
        <f t="shared" si="11"/>
        <v>0</v>
      </c>
      <c r="W27" s="93">
        <f t="shared" si="12"/>
        <v>0</v>
      </c>
      <c r="X27" s="90">
        <f t="shared" si="13"/>
        <v>0</v>
      </c>
    </row>
    <row r="28" spans="1:24" x14ac:dyDescent="0.25">
      <c r="A28" s="34">
        <v>22</v>
      </c>
      <c r="B28" s="1"/>
      <c r="C28" s="2"/>
      <c r="D28" s="83"/>
      <c r="E28" s="48">
        <f t="shared" si="0"/>
        <v>0</v>
      </c>
      <c r="F28" s="76">
        <f t="shared" si="1"/>
        <v>0</v>
      </c>
      <c r="G28" s="77"/>
      <c r="H28" s="78"/>
      <c r="I28" s="48">
        <f t="shared" si="2"/>
        <v>0</v>
      </c>
      <c r="J28" s="76">
        <f t="shared" si="3"/>
        <v>0</v>
      </c>
      <c r="K28" s="79"/>
      <c r="L28" s="75"/>
      <c r="M28" s="75"/>
      <c r="N28" s="48">
        <f t="shared" si="4"/>
        <v>0</v>
      </c>
      <c r="O28" s="76">
        <f t="shared" si="5"/>
        <v>0</v>
      </c>
      <c r="P28" s="49">
        <f t="shared" si="6"/>
        <v>0</v>
      </c>
      <c r="Q28" s="80">
        <f t="shared" si="7"/>
        <v>0</v>
      </c>
      <c r="R28" s="49">
        <f t="shared" si="8"/>
        <v>0</v>
      </c>
      <c r="S28" s="81">
        <f t="shared" si="9"/>
        <v>0</v>
      </c>
      <c r="T28" s="12"/>
      <c r="U28" s="50">
        <f t="shared" si="10"/>
        <v>0</v>
      </c>
      <c r="V28" s="76">
        <f t="shared" si="11"/>
        <v>0</v>
      </c>
      <c r="W28" s="93">
        <f t="shared" si="12"/>
        <v>0</v>
      </c>
      <c r="X28" s="90">
        <f t="shared" si="13"/>
        <v>0</v>
      </c>
    </row>
    <row r="29" spans="1:24" x14ac:dyDescent="0.25">
      <c r="A29" s="33">
        <v>23</v>
      </c>
      <c r="B29" s="1"/>
      <c r="C29" s="2"/>
      <c r="D29" s="83"/>
      <c r="E29" s="48">
        <f t="shared" si="0"/>
        <v>0</v>
      </c>
      <c r="F29" s="76">
        <f t="shared" si="1"/>
        <v>0</v>
      </c>
      <c r="G29" s="77"/>
      <c r="H29" s="78"/>
      <c r="I29" s="48">
        <f t="shared" si="2"/>
        <v>0</v>
      </c>
      <c r="J29" s="76">
        <f t="shared" si="3"/>
        <v>0</v>
      </c>
      <c r="K29" s="79"/>
      <c r="L29" s="75"/>
      <c r="M29" s="75"/>
      <c r="N29" s="48">
        <f t="shared" si="4"/>
        <v>0</v>
      </c>
      <c r="O29" s="76">
        <f t="shared" si="5"/>
        <v>0</v>
      </c>
      <c r="P29" s="49">
        <f t="shared" si="6"/>
        <v>0</v>
      </c>
      <c r="Q29" s="80">
        <f t="shared" si="7"/>
        <v>0</v>
      </c>
      <c r="R29" s="49">
        <f t="shared" si="8"/>
        <v>0</v>
      </c>
      <c r="S29" s="81">
        <f t="shared" si="9"/>
        <v>0</v>
      </c>
      <c r="T29" s="12"/>
      <c r="U29" s="50">
        <f t="shared" si="10"/>
        <v>0</v>
      </c>
      <c r="V29" s="76">
        <f t="shared" si="11"/>
        <v>0</v>
      </c>
      <c r="W29" s="93">
        <f t="shared" si="12"/>
        <v>0</v>
      </c>
      <c r="X29" s="90">
        <f t="shared" si="13"/>
        <v>0</v>
      </c>
    </row>
    <row r="30" spans="1:24" x14ac:dyDescent="0.25">
      <c r="A30" s="34">
        <v>24</v>
      </c>
      <c r="B30" s="1"/>
      <c r="C30" s="2"/>
      <c r="D30" s="83"/>
      <c r="E30" s="48">
        <f t="shared" si="0"/>
        <v>0</v>
      </c>
      <c r="F30" s="76">
        <f t="shared" si="1"/>
        <v>0</v>
      </c>
      <c r="G30" s="77"/>
      <c r="H30" s="78"/>
      <c r="I30" s="48">
        <f t="shared" si="2"/>
        <v>0</v>
      </c>
      <c r="J30" s="76">
        <f t="shared" si="3"/>
        <v>0</v>
      </c>
      <c r="K30" s="79"/>
      <c r="L30" s="75"/>
      <c r="M30" s="75"/>
      <c r="N30" s="48">
        <f t="shared" si="4"/>
        <v>0</v>
      </c>
      <c r="O30" s="76">
        <f t="shared" si="5"/>
        <v>0</v>
      </c>
      <c r="P30" s="49">
        <f t="shared" si="6"/>
        <v>0</v>
      </c>
      <c r="Q30" s="80">
        <f t="shared" si="7"/>
        <v>0</v>
      </c>
      <c r="R30" s="49">
        <f t="shared" si="8"/>
        <v>0</v>
      </c>
      <c r="S30" s="81">
        <f t="shared" si="9"/>
        <v>0</v>
      </c>
      <c r="T30" s="12"/>
      <c r="U30" s="50">
        <f t="shared" si="10"/>
        <v>0</v>
      </c>
      <c r="V30" s="76">
        <f t="shared" si="11"/>
        <v>0</v>
      </c>
      <c r="W30" s="93">
        <f t="shared" si="12"/>
        <v>0</v>
      </c>
      <c r="X30" s="90">
        <f t="shared" si="13"/>
        <v>0</v>
      </c>
    </row>
    <row r="31" spans="1:24" x14ac:dyDescent="0.25">
      <c r="A31" s="34">
        <v>25</v>
      </c>
      <c r="B31" s="1"/>
      <c r="C31" s="2"/>
      <c r="D31" s="83"/>
      <c r="E31" s="48">
        <f t="shared" ref="E31:E33" si="14">C31*2</f>
        <v>0</v>
      </c>
      <c r="F31" s="76">
        <f t="shared" ref="F31:F33" si="15">IF(E31&gt;=80,7,IF(E31&gt;=70,6,IF(E31&gt;=60,5,IF(E31&gt;=50,4,IF(E31&gt;=40,3,IF(E31&gt;=30,2,IF(E31&gt;=1,1,0)))))))</f>
        <v>0</v>
      </c>
      <c r="G31" s="77"/>
      <c r="H31" s="78"/>
      <c r="I31" s="48">
        <f t="shared" ref="I31:I33" si="16">H31/150*100</f>
        <v>0</v>
      </c>
      <c r="J31" s="76">
        <f t="shared" ref="J31:J33" si="17">IF(I31&gt;=80,7,IF(I31&gt;=70,6,IF(I31&gt;=60,5,IF(I31&gt;=50,4,IF(I31&gt;=40,3,IF(I31&gt;=30,2,IF(I31&gt;=1,1,0)))))))</f>
        <v>0</v>
      </c>
      <c r="K31" s="79"/>
      <c r="L31" s="75"/>
      <c r="M31" s="75"/>
      <c r="N31" s="48">
        <f t="shared" ref="N31:N33" si="18">K31*2</f>
        <v>0</v>
      </c>
      <c r="O31" s="76">
        <f t="shared" ref="O31:O33" si="19">IF(N31&gt;=80,7,IF(N31&gt;=70,6,IF(N31&gt;=60,5,IF(N31&gt;=50,4,IF(N31&gt;=40,3,IF(N31&gt;=30,2,IF(N31&gt;=1,1,0)))))))</f>
        <v>0</v>
      </c>
      <c r="P31" s="49">
        <f t="shared" ref="P31:P33" si="20">(C31/50*10)+(H31/150*20)+(K31/50*10)</f>
        <v>0</v>
      </c>
      <c r="Q31" s="80">
        <f t="shared" ref="Q31:Q33" si="21">P31/40*100</f>
        <v>0</v>
      </c>
      <c r="R31" s="49">
        <f t="shared" ref="R31:R33" si="22">S31/5</f>
        <v>0</v>
      </c>
      <c r="S31" s="81">
        <f t="shared" ref="S31:S33" si="23">(D31+G31+L31+M31)/250*100</f>
        <v>0</v>
      </c>
      <c r="T31" s="12"/>
      <c r="U31" s="50">
        <f t="shared" ref="U31:U33" si="24">ROUND(T31/2,0)</f>
        <v>0</v>
      </c>
      <c r="V31" s="76">
        <f t="shared" ref="V31:V33" si="25">IF(U31&gt;=80,7,IF(U31&gt;=70,6,IF(U31&gt;=60,5,IF(U31&gt;=50,4,IF(U31&gt;=40,3,IF(U31&gt;=30,2,IF(U31&gt;=1,1,0)))))))</f>
        <v>0</v>
      </c>
      <c r="W31" s="93">
        <f t="shared" ref="W31:W33" si="26">P31+R31+(T31/5)</f>
        <v>0</v>
      </c>
      <c r="X31" s="90">
        <f t="shared" ref="X31:X33" si="27">IF(W31&gt;=80,7,IF(W31&gt;=70,6,IF(W31&gt;=60,5,IF(W31&gt;=50,4,IF(W31&gt;=40,3,IF(W31&gt;=30,2,IF(W31&gt;=1,1,0)))))))</f>
        <v>0</v>
      </c>
    </row>
    <row r="32" spans="1:24" x14ac:dyDescent="0.25">
      <c r="A32" s="33">
        <v>26</v>
      </c>
      <c r="B32" s="1"/>
      <c r="C32" s="2"/>
      <c r="D32" s="83"/>
      <c r="E32" s="48">
        <f t="shared" si="14"/>
        <v>0</v>
      </c>
      <c r="F32" s="76">
        <f t="shared" si="15"/>
        <v>0</v>
      </c>
      <c r="G32" s="77"/>
      <c r="H32" s="78"/>
      <c r="I32" s="48">
        <f t="shared" si="16"/>
        <v>0</v>
      </c>
      <c r="J32" s="76">
        <f t="shared" si="17"/>
        <v>0</v>
      </c>
      <c r="K32" s="79"/>
      <c r="L32" s="75"/>
      <c r="M32" s="75"/>
      <c r="N32" s="48">
        <f t="shared" si="18"/>
        <v>0</v>
      </c>
      <c r="O32" s="76">
        <f t="shared" si="19"/>
        <v>0</v>
      </c>
      <c r="P32" s="49">
        <f t="shared" si="20"/>
        <v>0</v>
      </c>
      <c r="Q32" s="80">
        <f t="shared" si="21"/>
        <v>0</v>
      </c>
      <c r="R32" s="49">
        <f t="shared" si="22"/>
        <v>0</v>
      </c>
      <c r="S32" s="81">
        <f t="shared" si="23"/>
        <v>0</v>
      </c>
      <c r="T32" s="12"/>
      <c r="U32" s="50">
        <f t="shared" si="24"/>
        <v>0</v>
      </c>
      <c r="V32" s="76">
        <f t="shared" si="25"/>
        <v>0</v>
      </c>
      <c r="W32" s="93">
        <f t="shared" si="26"/>
        <v>0</v>
      </c>
      <c r="X32" s="90">
        <f t="shared" si="27"/>
        <v>0</v>
      </c>
    </row>
    <row r="33" spans="1:24" x14ac:dyDescent="0.25">
      <c r="A33" s="34">
        <v>27</v>
      </c>
      <c r="B33" s="1"/>
      <c r="C33" s="2"/>
      <c r="D33" s="83"/>
      <c r="E33" s="48">
        <f t="shared" si="14"/>
        <v>0</v>
      </c>
      <c r="F33" s="76">
        <f t="shared" si="15"/>
        <v>0</v>
      </c>
      <c r="G33" s="77"/>
      <c r="H33" s="78"/>
      <c r="I33" s="48">
        <f t="shared" si="16"/>
        <v>0</v>
      </c>
      <c r="J33" s="76">
        <f t="shared" si="17"/>
        <v>0</v>
      </c>
      <c r="K33" s="79"/>
      <c r="L33" s="75"/>
      <c r="M33" s="75"/>
      <c r="N33" s="48">
        <f t="shared" si="18"/>
        <v>0</v>
      </c>
      <c r="O33" s="76">
        <f t="shared" si="19"/>
        <v>0</v>
      </c>
      <c r="P33" s="49">
        <f t="shared" si="20"/>
        <v>0</v>
      </c>
      <c r="Q33" s="80">
        <f t="shared" si="21"/>
        <v>0</v>
      </c>
      <c r="R33" s="49">
        <f t="shared" si="22"/>
        <v>0</v>
      </c>
      <c r="S33" s="81">
        <f t="shared" si="23"/>
        <v>0</v>
      </c>
      <c r="T33" s="12"/>
      <c r="U33" s="50">
        <f t="shared" si="24"/>
        <v>0</v>
      </c>
      <c r="V33" s="76">
        <f t="shared" si="25"/>
        <v>0</v>
      </c>
      <c r="W33" s="93">
        <f t="shared" si="26"/>
        <v>0</v>
      </c>
      <c r="X33" s="90">
        <f t="shared" si="27"/>
        <v>0</v>
      </c>
    </row>
    <row r="34" spans="1:24" x14ac:dyDescent="0.25">
      <c r="A34" s="34">
        <v>28</v>
      </c>
      <c r="B34" s="1"/>
      <c r="C34" s="2"/>
      <c r="D34" s="83"/>
      <c r="E34" s="48">
        <f t="shared" si="0"/>
        <v>0</v>
      </c>
      <c r="F34" s="76">
        <f t="shared" si="1"/>
        <v>0</v>
      </c>
      <c r="G34" s="77"/>
      <c r="H34" s="78"/>
      <c r="I34" s="48">
        <f t="shared" si="2"/>
        <v>0</v>
      </c>
      <c r="J34" s="76">
        <f t="shared" si="3"/>
        <v>0</v>
      </c>
      <c r="K34" s="79"/>
      <c r="L34" s="75"/>
      <c r="M34" s="75"/>
      <c r="N34" s="48">
        <f t="shared" si="4"/>
        <v>0</v>
      </c>
      <c r="O34" s="76">
        <f t="shared" si="5"/>
        <v>0</v>
      </c>
      <c r="P34" s="49">
        <f t="shared" si="6"/>
        <v>0</v>
      </c>
      <c r="Q34" s="80">
        <f t="shared" si="7"/>
        <v>0</v>
      </c>
      <c r="R34" s="49">
        <f t="shared" si="8"/>
        <v>0</v>
      </c>
      <c r="S34" s="81">
        <f t="shared" si="9"/>
        <v>0</v>
      </c>
      <c r="T34" s="12"/>
      <c r="U34" s="50">
        <f t="shared" si="10"/>
        <v>0</v>
      </c>
      <c r="V34" s="76">
        <f t="shared" si="11"/>
        <v>0</v>
      </c>
      <c r="W34" s="93">
        <f t="shared" si="12"/>
        <v>0</v>
      </c>
      <c r="X34" s="90">
        <f t="shared" si="13"/>
        <v>0</v>
      </c>
    </row>
    <row r="35" spans="1:24" x14ac:dyDescent="0.25">
      <c r="A35" s="33">
        <v>29</v>
      </c>
      <c r="B35" s="1"/>
      <c r="C35" s="2"/>
      <c r="D35" s="83"/>
      <c r="E35" s="48">
        <f t="shared" si="0"/>
        <v>0</v>
      </c>
      <c r="F35" s="76">
        <f t="shared" si="1"/>
        <v>0</v>
      </c>
      <c r="G35" s="77"/>
      <c r="H35" s="78"/>
      <c r="I35" s="48">
        <f t="shared" si="2"/>
        <v>0</v>
      </c>
      <c r="J35" s="76">
        <f t="shared" si="3"/>
        <v>0</v>
      </c>
      <c r="K35" s="79"/>
      <c r="L35" s="75"/>
      <c r="M35" s="75"/>
      <c r="N35" s="48">
        <f t="shared" si="4"/>
        <v>0</v>
      </c>
      <c r="O35" s="76">
        <f t="shared" si="5"/>
        <v>0</v>
      </c>
      <c r="P35" s="49">
        <f t="shared" si="6"/>
        <v>0</v>
      </c>
      <c r="Q35" s="80">
        <f t="shared" si="7"/>
        <v>0</v>
      </c>
      <c r="R35" s="49">
        <f t="shared" si="8"/>
        <v>0</v>
      </c>
      <c r="S35" s="81">
        <f t="shared" si="9"/>
        <v>0</v>
      </c>
      <c r="T35" s="12"/>
      <c r="U35" s="50">
        <f t="shared" si="10"/>
        <v>0</v>
      </c>
      <c r="V35" s="76">
        <f t="shared" si="11"/>
        <v>0</v>
      </c>
      <c r="W35" s="93">
        <f t="shared" si="12"/>
        <v>0</v>
      </c>
      <c r="X35" s="90">
        <f t="shared" si="13"/>
        <v>0</v>
      </c>
    </row>
    <row r="36" spans="1:24" x14ac:dyDescent="0.25">
      <c r="A36" s="34">
        <v>30</v>
      </c>
      <c r="B36" s="1"/>
      <c r="C36" s="2"/>
      <c r="D36" s="83"/>
      <c r="E36" s="48">
        <f t="shared" si="0"/>
        <v>0</v>
      </c>
      <c r="F36" s="76">
        <f t="shared" si="1"/>
        <v>0</v>
      </c>
      <c r="G36" s="77"/>
      <c r="H36" s="78"/>
      <c r="I36" s="48">
        <f t="shared" si="2"/>
        <v>0</v>
      </c>
      <c r="J36" s="76">
        <f t="shared" si="3"/>
        <v>0</v>
      </c>
      <c r="K36" s="79"/>
      <c r="L36" s="75"/>
      <c r="M36" s="75"/>
      <c r="N36" s="48">
        <f t="shared" si="4"/>
        <v>0</v>
      </c>
      <c r="O36" s="76">
        <f t="shared" si="5"/>
        <v>0</v>
      </c>
      <c r="P36" s="49">
        <f t="shared" si="6"/>
        <v>0</v>
      </c>
      <c r="Q36" s="80">
        <f t="shared" si="7"/>
        <v>0</v>
      </c>
      <c r="R36" s="49">
        <f t="shared" si="8"/>
        <v>0</v>
      </c>
      <c r="S36" s="81">
        <f t="shared" si="9"/>
        <v>0</v>
      </c>
      <c r="T36" s="12"/>
      <c r="U36" s="50">
        <f t="shared" si="10"/>
        <v>0</v>
      </c>
      <c r="V36" s="76">
        <f t="shared" si="11"/>
        <v>0</v>
      </c>
      <c r="W36" s="93">
        <f t="shared" si="12"/>
        <v>0</v>
      </c>
      <c r="X36" s="90">
        <f t="shared" si="13"/>
        <v>0</v>
      </c>
    </row>
    <row r="37" spans="1:24" x14ac:dyDescent="0.25">
      <c r="A37" s="34">
        <v>31</v>
      </c>
      <c r="B37" s="1"/>
      <c r="C37" s="2"/>
      <c r="D37" s="83"/>
      <c r="E37" s="48">
        <f t="shared" si="0"/>
        <v>0</v>
      </c>
      <c r="F37" s="76">
        <f t="shared" si="1"/>
        <v>0</v>
      </c>
      <c r="G37" s="77"/>
      <c r="H37" s="78"/>
      <c r="I37" s="48">
        <f t="shared" si="2"/>
        <v>0</v>
      </c>
      <c r="J37" s="76">
        <f t="shared" si="3"/>
        <v>0</v>
      </c>
      <c r="K37" s="79"/>
      <c r="L37" s="75"/>
      <c r="M37" s="75"/>
      <c r="N37" s="48">
        <f t="shared" si="4"/>
        <v>0</v>
      </c>
      <c r="O37" s="76">
        <f t="shared" si="5"/>
        <v>0</v>
      </c>
      <c r="P37" s="49">
        <f t="shared" si="6"/>
        <v>0</v>
      </c>
      <c r="Q37" s="80">
        <f t="shared" si="7"/>
        <v>0</v>
      </c>
      <c r="R37" s="49">
        <f t="shared" si="8"/>
        <v>0</v>
      </c>
      <c r="S37" s="81">
        <f t="shared" si="9"/>
        <v>0</v>
      </c>
      <c r="T37" s="12"/>
      <c r="U37" s="50">
        <f t="shared" si="10"/>
        <v>0</v>
      </c>
      <c r="V37" s="76">
        <f t="shared" si="11"/>
        <v>0</v>
      </c>
      <c r="W37" s="93">
        <f t="shared" si="12"/>
        <v>0</v>
      </c>
      <c r="X37" s="90">
        <f t="shared" si="13"/>
        <v>0</v>
      </c>
    </row>
    <row r="38" spans="1:24" x14ac:dyDescent="0.25">
      <c r="A38" s="33">
        <v>32</v>
      </c>
      <c r="B38" s="1"/>
      <c r="C38" s="2"/>
      <c r="D38" s="83"/>
      <c r="E38" s="48">
        <f t="shared" si="0"/>
        <v>0</v>
      </c>
      <c r="F38" s="76">
        <f t="shared" si="1"/>
        <v>0</v>
      </c>
      <c r="G38" s="77"/>
      <c r="H38" s="78"/>
      <c r="I38" s="48">
        <f t="shared" si="2"/>
        <v>0</v>
      </c>
      <c r="J38" s="76">
        <f t="shared" si="3"/>
        <v>0</v>
      </c>
      <c r="K38" s="79"/>
      <c r="L38" s="75"/>
      <c r="M38" s="75"/>
      <c r="N38" s="48">
        <f t="shared" si="4"/>
        <v>0</v>
      </c>
      <c r="O38" s="76">
        <f t="shared" si="5"/>
        <v>0</v>
      </c>
      <c r="P38" s="49">
        <f t="shared" si="6"/>
        <v>0</v>
      </c>
      <c r="Q38" s="80">
        <f t="shared" si="7"/>
        <v>0</v>
      </c>
      <c r="R38" s="49">
        <f t="shared" si="8"/>
        <v>0</v>
      </c>
      <c r="S38" s="81">
        <f t="shared" si="9"/>
        <v>0</v>
      </c>
      <c r="T38" s="12"/>
      <c r="U38" s="50">
        <f t="shared" si="10"/>
        <v>0</v>
      </c>
      <c r="V38" s="76">
        <f t="shared" si="11"/>
        <v>0</v>
      </c>
      <c r="W38" s="93">
        <f t="shared" si="12"/>
        <v>0</v>
      </c>
      <c r="X38" s="90">
        <f t="shared" si="13"/>
        <v>0</v>
      </c>
    </row>
    <row r="39" spans="1:24" x14ac:dyDescent="0.25">
      <c r="A39" s="34">
        <v>33</v>
      </c>
      <c r="B39" s="1"/>
      <c r="C39" s="2"/>
      <c r="D39" s="83"/>
      <c r="E39" s="48">
        <f t="shared" si="0"/>
        <v>0</v>
      </c>
      <c r="F39" s="76">
        <f t="shared" si="1"/>
        <v>0</v>
      </c>
      <c r="G39" s="77"/>
      <c r="H39" s="78"/>
      <c r="I39" s="48">
        <f t="shared" si="2"/>
        <v>0</v>
      </c>
      <c r="J39" s="76">
        <f t="shared" si="3"/>
        <v>0</v>
      </c>
      <c r="K39" s="79"/>
      <c r="L39" s="75"/>
      <c r="M39" s="75"/>
      <c r="N39" s="48">
        <f t="shared" si="4"/>
        <v>0</v>
      </c>
      <c r="O39" s="76">
        <f t="shared" si="5"/>
        <v>0</v>
      </c>
      <c r="P39" s="49">
        <f t="shared" si="6"/>
        <v>0</v>
      </c>
      <c r="Q39" s="80">
        <f t="shared" si="7"/>
        <v>0</v>
      </c>
      <c r="R39" s="49">
        <f t="shared" si="8"/>
        <v>0</v>
      </c>
      <c r="S39" s="81">
        <f t="shared" si="9"/>
        <v>0</v>
      </c>
      <c r="T39" s="12"/>
      <c r="U39" s="50">
        <f t="shared" si="10"/>
        <v>0</v>
      </c>
      <c r="V39" s="76">
        <f t="shared" si="11"/>
        <v>0</v>
      </c>
      <c r="W39" s="93">
        <f t="shared" si="12"/>
        <v>0</v>
      </c>
      <c r="X39" s="90">
        <f t="shared" si="13"/>
        <v>0</v>
      </c>
    </row>
    <row r="40" spans="1:24" x14ac:dyDescent="0.25">
      <c r="A40" s="34">
        <v>34</v>
      </c>
      <c r="B40" s="1"/>
      <c r="C40" s="2"/>
      <c r="D40" s="83"/>
      <c r="E40" s="48">
        <f t="shared" si="0"/>
        <v>0</v>
      </c>
      <c r="F40" s="76">
        <f t="shared" si="1"/>
        <v>0</v>
      </c>
      <c r="G40" s="77"/>
      <c r="H40" s="78"/>
      <c r="I40" s="48">
        <f t="shared" si="2"/>
        <v>0</v>
      </c>
      <c r="J40" s="76">
        <f t="shared" si="3"/>
        <v>0</v>
      </c>
      <c r="K40" s="79"/>
      <c r="L40" s="75"/>
      <c r="M40" s="75"/>
      <c r="N40" s="48">
        <f t="shared" si="4"/>
        <v>0</v>
      </c>
      <c r="O40" s="76">
        <f t="shared" si="5"/>
        <v>0</v>
      </c>
      <c r="P40" s="49">
        <f t="shared" si="6"/>
        <v>0</v>
      </c>
      <c r="Q40" s="80">
        <f t="shared" si="7"/>
        <v>0</v>
      </c>
      <c r="R40" s="49">
        <f t="shared" si="8"/>
        <v>0</v>
      </c>
      <c r="S40" s="81">
        <f t="shared" si="9"/>
        <v>0</v>
      </c>
      <c r="T40" s="12"/>
      <c r="U40" s="50">
        <f t="shared" si="10"/>
        <v>0</v>
      </c>
      <c r="V40" s="76">
        <f t="shared" si="11"/>
        <v>0</v>
      </c>
      <c r="W40" s="93">
        <f t="shared" si="12"/>
        <v>0</v>
      </c>
      <c r="X40" s="90">
        <f t="shared" si="13"/>
        <v>0</v>
      </c>
    </row>
    <row r="41" spans="1:24" x14ac:dyDescent="0.25">
      <c r="A41" s="33">
        <v>35</v>
      </c>
      <c r="B41" s="1"/>
      <c r="C41" s="2"/>
      <c r="D41" s="83"/>
      <c r="E41" s="48">
        <f t="shared" ref="E41:E48" si="28">C41*2</f>
        <v>0</v>
      </c>
      <c r="F41" s="76">
        <f t="shared" ref="F41:F48" si="29">IF(E41&gt;=80,7,IF(E41&gt;=70,6,IF(E41&gt;=60,5,IF(E41&gt;=50,4,IF(E41&gt;=40,3,IF(E41&gt;=30,2,IF(E41&gt;=1,1,0)))))))</f>
        <v>0</v>
      </c>
      <c r="G41" s="77"/>
      <c r="H41" s="78"/>
      <c r="I41" s="48">
        <f t="shared" ref="I41:I48" si="30">H41/150*100</f>
        <v>0</v>
      </c>
      <c r="J41" s="76">
        <f t="shared" ref="J41:J48" si="31">IF(I41&gt;=80,7,IF(I41&gt;=70,6,IF(I41&gt;=60,5,IF(I41&gt;=50,4,IF(I41&gt;=40,3,IF(I41&gt;=30,2,IF(I41&gt;=1,1,0)))))))</f>
        <v>0</v>
      </c>
      <c r="K41" s="79"/>
      <c r="L41" s="75"/>
      <c r="M41" s="75"/>
      <c r="N41" s="48">
        <f t="shared" ref="N41:N48" si="32">K41*2</f>
        <v>0</v>
      </c>
      <c r="O41" s="76">
        <f t="shared" ref="O41:O48" si="33">IF(N41&gt;=80,7,IF(N41&gt;=70,6,IF(N41&gt;=60,5,IF(N41&gt;=50,4,IF(N41&gt;=40,3,IF(N41&gt;=30,2,IF(N41&gt;=1,1,0)))))))</f>
        <v>0</v>
      </c>
      <c r="P41" s="49">
        <f t="shared" ref="P41:P48" si="34">(C41/50*10)+(H41/150*20)+(K41/50*10)</f>
        <v>0</v>
      </c>
      <c r="Q41" s="80">
        <f t="shared" ref="Q41:Q48" si="35">P41/40*100</f>
        <v>0</v>
      </c>
      <c r="R41" s="49">
        <f t="shared" ref="R41:R48" si="36">S41/5</f>
        <v>0</v>
      </c>
      <c r="S41" s="81">
        <f t="shared" ref="S41:S48" si="37">(D41+G41+L41+M41)/250*100</f>
        <v>0</v>
      </c>
      <c r="T41" s="12"/>
      <c r="U41" s="50">
        <f t="shared" ref="U41:U48" si="38">ROUND(T41/2,0)</f>
        <v>0</v>
      </c>
      <c r="V41" s="76">
        <f t="shared" ref="V41:V48" si="39">IF(U41&gt;=80,7,IF(U41&gt;=70,6,IF(U41&gt;=60,5,IF(U41&gt;=50,4,IF(U41&gt;=40,3,IF(U41&gt;=30,2,IF(U41&gt;=1,1,0)))))))</f>
        <v>0</v>
      </c>
      <c r="W41" s="93">
        <f t="shared" ref="W41:W48" si="40">P41+R41+(T41/5)</f>
        <v>0</v>
      </c>
      <c r="X41" s="90">
        <f t="shared" ref="X41:X48" si="41">IF(W41&gt;=80,7,IF(W41&gt;=70,6,IF(W41&gt;=60,5,IF(W41&gt;=50,4,IF(W41&gt;=40,3,IF(W41&gt;=30,2,IF(W41&gt;=1,1,0)))))))</f>
        <v>0</v>
      </c>
    </row>
    <row r="42" spans="1:24" x14ac:dyDescent="0.25">
      <c r="A42" s="34">
        <v>36</v>
      </c>
      <c r="B42" s="1"/>
      <c r="C42" s="2"/>
      <c r="D42" s="83"/>
      <c r="E42" s="48">
        <f t="shared" si="28"/>
        <v>0</v>
      </c>
      <c r="F42" s="76">
        <f t="shared" si="29"/>
        <v>0</v>
      </c>
      <c r="G42" s="77"/>
      <c r="H42" s="78"/>
      <c r="I42" s="48">
        <f t="shared" si="30"/>
        <v>0</v>
      </c>
      <c r="J42" s="76">
        <f t="shared" si="31"/>
        <v>0</v>
      </c>
      <c r="K42" s="79"/>
      <c r="L42" s="75"/>
      <c r="M42" s="75"/>
      <c r="N42" s="48">
        <f t="shared" si="32"/>
        <v>0</v>
      </c>
      <c r="O42" s="76">
        <f t="shared" si="33"/>
        <v>0</v>
      </c>
      <c r="P42" s="49">
        <f t="shared" si="34"/>
        <v>0</v>
      </c>
      <c r="Q42" s="80">
        <f t="shared" si="35"/>
        <v>0</v>
      </c>
      <c r="R42" s="49">
        <f t="shared" si="36"/>
        <v>0</v>
      </c>
      <c r="S42" s="81">
        <f t="shared" si="37"/>
        <v>0</v>
      </c>
      <c r="T42" s="12"/>
      <c r="U42" s="50">
        <f t="shared" si="38"/>
        <v>0</v>
      </c>
      <c r="V42" s="76">
        <f t="shared" si="39"/>
        <v>0</v>
      </c>
      <c r="W42" s="93">
        <f t="shared" si="40"/>
        <v>0</v>
      </c>
      <c r="X42" s="90">
        <f t="shared" si="41"/>
        <v>0</v>
      </c>
    </row>
    <row r="43" spans="1:24" x14ac:dyDescent="0.25">
      <c r="A43" s="34">
        <v>37</v>
      </c>
      <c r="B43" s="1"/>
      <c r="C43" s="2"/>
      <c r="D43" s="83"/>
      <c r="E43" s="48">
        <f t="shared" si="28"/>
        <v>0</v>
      </c>
      <c r="F43" s="76">
        <f t="shared" si="29"/>
        <v>0</v>
      </c>
      <c r="G43" s="77"/>
      <c r="H43" s="78"/>
      <c r="I43" s="48">
        <f t="shared" si="30"/>
        <v>0</v>
      </c>
      <c r="J43" s="76">
        <f t="shared" si="31"/>
        <v>0</v>
      </c>
      <c r="K43" s="79"/>
      <c r="L43" s="75"/>
      <c r="M43" s="75"/>
      <c r="N43" s="48">
        <f t="shared" si="32"/>
        <v>0</v>
      </c>
      <c r="O43" s="76">
        <f t="shared" si="33"/>
        <v>0</v>
      </c>
      <c r="P43" s="49">
        <f t="shared" si="34"/>
        <v>0</v>
      </c>
      <c r="Q43" s="80">
        <f t="shared" si="35"/>
        <v>0</v>
      </c>
      <c r="R43" s="49">
        <f t="shared" si="36"/>
        <v>0</v>
      </c>
      <c r="S43" s="81">
        <f t="shared" si="37"/>
        <v>0</v>
      </c>
      <c r="T43" s="12"/>
      <c r="U43" s="50">
        <f t="shared" si="38"/>
        <v>0</v>
      </c>
      <c r="V43" s="76">
        <f t="shared" si="39"/>
        <v>0</v>
      </c>
      <c r="W43" s="93">
        <f t="shared" si="40"/>
        <v>0</v>
      </c>
      <c r="X43" s="90">
        <f t="shared" si="41"/>
        <v>0</v>
      </c>
    </row>
    <row r="44" spans="1:24" x14ac:dyDescent="0.25">
      <c r="A44" s="33">
        <v>38</v>
      </c>
      <c r="B44" s="1"/>
      <c r="C44" s="2"/>
      <c r="D44" s="83"/>
      <c r="E44" s="48">
        <f t="shared" si="28"/>
        <v>0</v>
      </c>
      <c r="F44" s="76">
        <f t="shared" si="29"/>
        <v>0</v>
      </c>
      <c r="G44" s="77"/>
      <c r="H44" s="78"/>
      <c r="I44" s="48">
        <f t="shared" si="30"/>
        <v>0</v>
      </c>
      <c r="J44" s="76">
        <f t="shared" si="31"/>
        <v>0</v>
      </c>
      <c r="K44" s="79"/>
      <c r="L44" s="75"/>
      <c r="M44" s="75"/>
      <c r="N44" s="48">
        <f t="shared" si="32"/>
        <v>0</v>
      </c>
      <c r="O44" s="76">
        <f t="shared" si="33"/>
        <v>0</v>
      </c>
      <c r="P44" s="49">
        <f t="shared" si="34"/>
        <v>0</v>
      </c>
      <c r="Q44" s="80">
        <f t="shared" si="35"/>
        <v>0</v>
      </c>
      <c r="R44" s="49">
        <f t="shared" si="36"/>
        <v>0</v>
      </c>
      <c r="S44" s="81">
        <f t="shared" si="37"/>
        <v>0</v>
      </c>
      <c r="T44" s="12"/>
      <c r="U44" s="50">
        <f t="shared" si="38"/>
        <v>0</v>
      </c>
      <c r="V44" s="76">
        <f t="shared" si="39"/>
        <v>0</v>
      </c>
      <c r="W44" s="93">
        <f t="shared" si="40"/>
        <v>0</v>
      </c>
      <c r="X44" s="90">
        <f t="shared" si="41"/>
        <v>0</v>
      </c>
    </row>
    <row r="45" spans="1:24" x14ac:dyDescent="0.25">
      <c r="A45" s="34">
        <v>39</v>
      </c>
      <c r="B45" s="1"/>
      <c r="C45" s="2"/>
      <c r="D45" s="83"/>
      <c r="E45" s="48">
        <f t="shared" si="28"/>
        <v>0</v>
      </c>
      <c r="F45" s="76">
        <f t="shared" si="29"/>
        <v>0</v>
      </c>
      <c r="G45" s="77"/>
      <c r="H45" s="78"/>
      <c r="I45" s="48">
        <f t="shared" si="30"/>
        <v>0</v>
      </c>
      <c r="J45" s="76">
        <f t="shared" si="31"/>
        <v>0</v>
      </c>
      <c r="K45" s="79"/>
      <c r="L45" s="75"/>
      <c r="M45" s="75"/>
      <c r="N45" s="48">
        <f t="shared" si="32"/>
        <v>0</v>
      </c>
      <c r="O45" s="76">
        <f t="shared" si="33"/>
        <v>0</v>
      </c>
      <c r="P45" s="49">
        <f t="shared" si="34"/>
        <v>0</v>
      </c>
      <c r="Q45" s="80">
        <f t="shared" si="35"/>
        <v>0</v>
      </c>
      <c r="R45" s="49">
        <f t="shared" si="36"/>
        <v>0</v>
      </c>
      <c r="S45" s="81">
        <f t="shared" si="37"/>
        <v>0</v>
      </c>
      <c r="T45" s="12"/>
      <c r="U45" s="50">
        <f t="shared" si="38"/>
        <v>0</v>
      </c>
      <c r="V45" s="76">
        <f t="shared" si="39"/>
        <v>0</v>
      </c>
      <c r="W45" s="93">
        <f t="shared" si="40"/>
        <v>0</v>
      </c>
      <c r="X45" s="90">
        <f t="shared" si="41"/>
        <v>0</v>
      </c>
    </row>
    <row r="46" spans="1:24" x14ac:dyDescent="0.25">
      <c r="A46" s="34">
        <v>40</v>
      </c>
      <c r="B46" s="1"/>
      <c r="C46" s="2"/>
      <c r="D46" s="83"/>
      <c r="E46" s="48">
        <f t="shared" si="28"/>
        <v>0</v>
      </c>
      <c r="F46" s="76">
        <f t="shared" si="29"/>
        <v>0</v>
      </c>
      <c r="G46" s="77"/>
      <c r="H46" s="78"/>
      <c r="I46" s="48">
        <f t="shared" si="30"/>
        <v>0</v>
      </c>
      <c r="J46" s="76">
        <f t="shared" si="31"/>
        <v>0</v>
      </c>
      <c r="K46" s="79"/>
      <c r="L46" s="75"/>
      <c r="M46" s="75"/>
      <c r="N46" s="48">
        <f t="shared" si="32"/>
        <v>0</v>
      </c>
      <c r="O46" s="76">
        <f t="shared" si="33"/>
        <v>0</v>
      </c>
      <c r="P46" s="49">
        <f t="shared" si="34"/>
        <v>0</v>
      </c>
      <c r="Q46" s="80">
        <f t="shared" si="35"/>
        <v>0</v>
      </c>
      <c r="R46" s="49">
        <f t="shared" si="36"/>
        <v>0</v>
      </c>
      <c r="S46" s="81">
        <f t="shared" si="37"/>
        <v>0</v>
      </c>
      <c r="T46" s="12"/>
      <c r="U46" s="50">
        <f t="shared" si="38"/>
        <v>0</v>
      </c>
      <c r="V46" s="76">
        <f t="shared" si="39"/>
        <v>0</v>
      </c>
      <c r="W46" s="93">
        <f t="shared" si="40"/>
        <v>0</v>
      </c>
      <c r="X46" s="90">
        <f t="shared" si="41"/>
        <v>0</v>
      </c>
    </row>
    <row r="47" spans="1:24" x14ac:dyDescent="0.25">
      <c r="A47" s="33">
        <v>41</v>
      </c>
      <c r="B47" s="1"/>
      <c r="C47" s="2"/>
      <c r="D47" s="83"/>
      <c r="E47" s="48">
        <f t="shared" si="28"/>
        <v>0</v>
      </c>
      <c r="F47" s="76">
        <f t="shared" si="29"/>
        <v>0</v>
      </c>
      <c r="G47" s="77"/>
      <c r="H47" s="78"/>
      <c r="I47" s="48">
        <f t="shared" si="30"/>
        <v>0</v>
      </c>
      <c r="J47" s="76">
        <f t="shared" si="31"/>
        <v>0</v>
      </c>
      <c r="K47" s="79"/>
      <c r="L47" s="75"/>
      <c r="M47" s="75"/>
      <c r="N47" s="48">
        <f t="shared" si="32"/>
        <v>0</v>
      </c>
      <c r="O47" s="76">
        <f t="shared" si="33"/>
        <v>0</v>
      </c>
      <c r="P47" s="49">
        <f t="shared" si="34"/>
        <v>0</v>
      </c>
      <c r="Q47" s="80">
        <f t="shared" si="35"/>
        <v>0</v>
      </c>
      <c r="R47" s="49">
        <f t="shared" si="36"/>
        <v>0</v>
      </c>
      <c r="S47" s="81">
        <f t="shared" si="37"/>
        <v>0</v>
      </c>
      <c r="T47" s="12"/>
      <c r="U47" s="50">
        <f t="shared" si="38"/>
        <v>0</v>
      </c>
      <c r="V47" s="76">
        <f t="shared" si="39"/>
        <v>0</v>
      </c>
      <c r="W47" s="93">
        <f t="shared" si="40"/>
        <v>0</v>
      </c>
      <c r="X47" s="90">
        <f t="shared" si="41"/>
        <v>0</v>
      </c>
    </row>
    <row r="48" spans="1:24" x14ac:dyDescent="0.25">
      <c r="A48" s="34">
        <v>42</v>
      </c>
      <c r="B48" s="1"/>
      <c r="C48" s="2"/>
      <c r="D48" s="83"/>
      <c r="E48" s="48">
        <f t="shared" si="28"/>
        <v>0</v>
      </c>
      <c r="F48" s="76">
        <f t="shared" si="29"/>
        <v>0</v>
      </c>
      <c r="G48" s="77"/>
      <c r="H48" s="78"/>
      <c r="I48" s="48">
        <f t="shared" si="30"/>
        <v>0</v>
      </c>
      <c r="J48" s="76">
        <f t="shared" si="31"/>
        <v>0</v>
      </c>
      <c r="K48" s="79"/>
      <c r="L48" s="75"/>
      <c r="M48" s="75"/>
      <c r="N48" s="48">
        <f t="shared" si="32"/>
        <v>0</v>
      </c>
      <c r="O48" s="76">
        <f t="shared" si="33"/>
        <v>0</v>
      </c>
      <c r="P48" s="49">
        <f t="shared" si="34"/>
        <v>0</v>
      </c>
      <c r="Q48" s="80">
        <f t="shared" si="35"/>
        <v>0</v>
      </c>
      <c r="R48" s="49">
        <f t="shared" si="36"/>
        <v>0</v>
      </c>
      <c r="S48" s="81">
        <f t="shared" si="37"/>
        <v>0</v>
      </c>
      <c r="T48" s="12"/>
      <c r="U48" s="50">
        <f t="shared" si="38"/>
        <v>0</v>
      </c>
      <c r="V48" s="76">
        <f t="shared" si="39"/>
        <v>0</v>
      </c>
      <c r="W48" s="93">
        <f t="shared" si="40"/>
        <v>0</v>
      </c>
      <c r="X48" s="90">
        <f t="shared" si="41"/>
        <v>0</v>
      </c>
    </row>
    <row r="49" spans="1:24" x14ac:dyDescent="0.25">
      <c r="A49" s="34">
        <v>43</v>
      </c>
      <c r="B49" s="1"/>
      <c r="C49" s="2"/>
      <c r="D49" s="83"/>
      <c r="E49" s="48">
        <f t="shared" si="0"/>
        <v>0</v>
      </c>
      <c r="F49" s="76">
        <f t="shared" si="1"/>
        <v>0</v>
      </c>
      <c r="G49" s="77"/>
      <c r="H49" s="78"/>
      <c r="I49" s="48">
        <f t="shared" si="2"/>
        <v>0</v>
      </c>
      <c r="J49" s="76">
        <f t="shared" si="3"/>
        <v>0</v>
      </c>
      <c r="K49" s="79"/>
      <c r="L49" s="75"/>
      <c r="M49" s="75"/>
      <c r="N49" s="48">
        <f t="shared" si="4"/>
        <v>0</v>
      </c>
      <c r="O49" s="76">
        <f t="shared" si="5"/>
        <v>0</v>
      </c>
      <c r="P49" s="49">
        <f t="shared" si="6"/>
        <v>0</v>
      </c>
      <c r="Q49" s="80">
        <f t="shared" si="7"/>
        <v>0</v>
      </c>
      <c r="R49" s="49">
        <f t="shared" si="8"/>
        <v>0</v>
      </c>
      <c r="S49" s="81">
        <f t="shared" si="9"/>
        <v>0</v>
      </c>
      <c r="T49" s="12"/>
      <c r="U49" s="50">
        <f t="shared" si="10"/>
        <v>0</v>
      </c>
      <c r="V49" s="76">
        <f t="shared" si="11"/>
        <v>0</v>
      </c>
      <c r="W49" s="93">
        <f t="shared" si="12"/>
        <v>0</v>
      </c>
      <c r="X49" s="90">
        <f t="shared" si="13"/>
        <v>0</v>
      </c>
    </row>
    <row r="50" spans="1:24" x14ac:dyDescent="0.25">
      <c r="A50" s="33">
        <v>44</v>
      </c>
      <c r="B50" s="1"/>
      <c r="C50" s="2"/>
      <c r="D50" s="83"/>
      <c r="E50" s="48">
        <f t="shared" si="0"/>
        <v>0</v>
      </c>
      <c r="F50" s="76">
        <f t="shared" si="1"/>
        <v>0</v>
      </c>
      <c r="G50" s="77"/>
      <c r="H50" s="78"/>
      <c r="I50" s="48">
        <f t="shared" si="2"/>
        <v>0</v>
      </c>
      <c r="J50" s="76">
        <f t="shared" si="3"/>
        <v>0</v>
      </c>
      <c r="K50" s="79"/>
      <c r="L50" s="75"/>
      <c r="M50" s="75"/>
      <c r="N50" s="48">
        <f t="shared" si="4"/>
        <v>0</v>
      </c>
      <c r="O50" s="76">
        <f t="shared" si="5"/>
        <v>0</v>
      </c>
      <c r="P50" s="49">
        <f t="shared" si="6"/>
        <v>0</v>
      </c>
      <c r="Q50" s="80">
        <f t="shared" si="7"/>
        <v>0</v>
      </c>
      <c r="R50" s="49">
        <f t="shared" si="8"/>
        <v>0</v>
      </c>
      <c r="S50" s="81">
        <f t="shared" si="9"/>
        <v>0</v>
      </c>
      <c r="T50" s="12"/>
      <c r="U50" s="50">
        <f t="shared" si="10"/>
        <v>0</v>
      </c>
      <c r="V50" s="76">
        <f t="shared" si="11"/>
        <v>0</v>
      </c>
      <c r="W50" s="93">
        <f t="shared" si="12"/>
        <v>0</v>
      </c>
      <c r="X50" s="90">
        <f t="shared" si="13"/>
        <v>0</v>
      </c>
    </row>
    <row r="51" spans="1:24" x14ac:dyDescent="0.25">
      <c r="A51" s="34">
        <v>45</v>
      </c>
      <c r="B51" s="1"/>
      <c r="C51" s="2"/>
      <c r="D51" s="83"/>
      <c r="E51" s="48">
        <f t="shared" si="0"/>
        <v>0</v>
      </c>
      <c r="F51" s="76">
        <f t="shared" si="1"/>
        <v>0</v>
      </c>
      <c r="G51" s="77"/>
      <c r="H51" s="78"/>
      <c r="I51" s="48">
        <f t="shared" si="2"/>
        <v>0</v>
      </c>
      <c r="J51" s="76">
        <f t="shared" si="3"/>
        <v>0</v>
      </c>
      <c r="K51" s="79"/>
      <c r="L51" s="75"/>
      <c r="M51" s="75"/>
      <c r="N51" s="48">
        <f t="shared" si="4"/>
        <v>0</v>
      </c>
      <c r="O51" s="76">
        <f t="shared" si="5"/>
        <v>0</v>
      </c>
      <c r="P51" s="49">
        <f t="shared" si="6"/>
        <v>0</v>
      </c>
      <c r="Q51" s="80">
        <f t="shared" si="7"/>
        <v>0</v>
      </c>
      <c r="R51" s="49">
        <f t="shared" si="8"/>
        <v>0</v>
      </c>
      <c r="S51" s="81">
        <f t="shared" si="9"/>
        <v>0</v>
      </c>
      <c r="T51" s="12"/>
      <c r="U51" s="50">
        <f t="shared" si="10"/>
        <v>0</v>
      </c>
      <c r="V51" s="76">
        <f t="shared" si="11"/>
        <v>0</v>
      </c>
      <c r="W51" s="93">
        <f t="shared" si="12"/>
        <v>0</v>
      </c>
      <c r="X51" s="90">
        <f t="shared" si="13"/>
        <v>0</v>
      </c>
    </row>
    <row r="52" spans="1:24" x14ac:dyDescent="0.25">
      <c r="A52" s="34">
        <v>46</v>
      </c>
      <c r="B52" s="1"/>
      <c r="C52" s="2"/>
      <c r="D52" s="83"/>
      <c r="E52" s="48">
        <f t="shared" si="0"/>
        <v>0</v>
      </c>
      <c r="F52" s="76">
        <f t="shared" si="1"/>
        <v>0</v>
      </c>
      <c r="G52" s="77"/>
      <c r="H52" s="78"/>
      <c r="I52" s="48">
        <f t="shared" si="2"/>
        <v>0</v>
      </c>
      <c r="J52" s="76">
        <f t="shared" si="3"/>
        <v>0</v>
      </c>
      <c r="K52" s="79"/>
      <c r="L52" s="75"/>
      <c r="M52" s="75"/>
      <c r="N52" s="48">
        <f t="shared" si="4"/>
        <v>0</v>
      </c>
      <c r="O52" s="76">
        <f t="shared" si="5"/>
        <v>0</v>
      </c>
      <c r="P52" s="49">
        <f t="shared" si="6"/>
        <v>0</v>
      </c>
      <c r="Q52" s="80">
        <f t="shared" si="7"/>
        <v>0</v>
      </c>
      <c r="R52" s="49">
        <f t="shared" si="8"/>
        <v>0</v>
      </c>
      <c r="S52" s="81">
        <f t="shared" si="9"/>
        <v>0</v>
      </c>
      <c r="T52" s="12"/>
      <c r="U52" s="50">
        <f t="shared" si="10"/>
        <v>0</v>
      </c>
      <c r="V52" s="76">
        <f t="shared" si="11"/>
        <v>0</v>
      </c>
      <c r="W52" s="93">
        <f t="shared" si="12"/>
        <v>0</v>
      </c>
      <c r="X52" s="90">
        <f t="shared" si="13"/>
        <v>0</v>
      </c>
    </row>
    <row r="53" spans="1:24" x14ac:dyDescent="0.25">
      <c r="A53" s="33">
        <v>47</v>
      </c>
      <c r="B53" s="1"/>
      <c r="C53" s="2"/>
      <c r="D53" s="83"/>
      <c r="E53" s="48">
        <f t="shared" si="0"/>
        <v>0</v>
      </c>
      <c r="F53" s="76">
        <f t="shared" si="1"/>
        <v>0</v>
      </c>
      <c r="G53" s="77"/>
      <c r="H53" s="78"/>
      <c r="I53" s="48">
        <f t="shared" si="2"/>
        <v>0</v>
      </c>
      <c r="J53" s="76">
        <f t="shared" si="3"/>
        <v>0</v>
      </c>
      <c r="K53" s="79"/>
      <c r="L53" s="75"/>
      <c r="M53" s="75"/>
      <c r="N53" s="48">
        <f t="shared" si="4"/>
        <v>0</v>
      </c>
      <c r="O53" s="76">
        <f t="shared" si="5"/>
        <v>0</v>
      </c>
      <c r="P53" s="49">
        <f t="shared" si="6"/>
        <v>0</v>
      </c>
      <c r="Q53" s="80">
        <f t="shared" si="7"/>
        <v>0</v>
      </c>
      <c r="R53" s="49">
        <f t="shared" si="8"/>
        <v>0</v>
      </c>
      <c r="S53" s="81">
        <f t="shared" si="9"/>
        <v>0</v>
      </c>
      <c r="T53" s="12"/>
      <c r="U53" s="50">
        <f t="shared" si="10"/>
        <v>0</v>
      </c>
      <c r="V53" s="76">
        <f t="shared" si="11"/>
        <v>0</v>
      </c>
      <c r="W53" s="93">
        <f t="shared" si="12"/>
        <v>0</v>
      </c>
      <c r="X53" s="90">
        <f t="shared" si="13"/>
        <v>0</v>
      </c>
    </row>
    <row r="54" spans="1:24" x14ac:dyDescent="0.25">
      <c r="A54" s="34">
        <v>48</v>
      </c>
      <c r="B54" s="1"/>
      <c r="C54" s="2"/>
      <c r="D54" s="83"/>
      <c r="E54" s="48">
        <f t="shared" si="0"/>
        <v>0</v>
      </c>
      <c r="F54" s="76">
        <f t="shared" si="1"/>
        <v>0</v>
      </c>
      <c r="G54" s="77"/>
      <c r="H54" s="78"/>
      <c r="I54" s="48">
        <f t="shared" si="2"/>
        <v>0</v>
      </c>
      <c r="J54" s="76">
        <f t="shared" si="3"/>
        <v>0</v>
      </c>
      <c r="K54" s="79"/>
      <c r="L54" s="75"/>
      <c r="M54" s="75"/>
      <c r="N54" s="48">
        <f t="shared" si="4"/>
        <v>0</v>
      </c>
      <c r="O54" s="76">
        <f t="shared" si="5"/>
        <v>0</v>
      </c>
      <c r="P54" s="49">
        <f t="shared" si="6"/>
        <v>0</v>
      </c>
      <c r="Q54" s="80">
        <f t="shared" si="7"/>
        <v>0</v>
      </c>
      <c r="R54" s="49">
        <f t="shared" si="8"/>
        <v>0</v>
      </c>
      <c r="S54" s="81">
        <f t="shared" si="9"/>
        <v>0</v>
      </c>
      <c r="T54" s="12"/>
      <c r="U54" s="50">
        <f t="shared" si="10"/>
        <v>0</v>
      </c>
      <c r="V54" s="76">
        <f t="shared" si="11"/>
        <v>0</v>
      </c>
      <c r="W54" s="93">
        <f t="shared" si="12"/>
        <v>0</v>
      </c>
      <c r="X54" s="90">
        <f t="shared" si="13"/>
        <v>0</v>
      </c>
    </row>
    <row r="55" spans="1:24" x14ac:dyDescent="0.25">
      <c r="A55" s="34">
        <v>49</v>
      </c>
      <c r="B55" s="1"/>
      <c r="C55" s="2"/>
      <c r="D55" s="83"/>
      <c r="E55" s="48">
        <f t="shared" si="0"/>
        <v>0</v>
      </c>
      <c r="F55" s="76">
        <f t="shared" si="1"/>
        <v>0</v>
      </c>
      <c r="G55" s="77"/>
      <c r="H55" s="78"/>
      <c r="I55" s="48">
        <f t="shared" si="2"/>
        <v>0</v>
      </c>
      <c r="J55" s="76">
        <f t="shared" si="3"/>
        <v>0</v>
      </c>
      <c r="K55" s="79"/>
      <c r="L55" s="75"/>
      <c r="M55" s="75"/>
      <c r="N55" s="48">
        <f t="shared" si="4"/>
        <v>0</v>
      </c>
      <c r="O55" s="76">
        <f t="shared" si="5"/>
        <v>0</v>
      </c>
      <c r="P55" s="49">
        <f t="shared" si="6"/>
        <v>0</v>
      </c>
      <c r="Q55" s="80">
        <f t="shared" si="7"/>
        <v>0</v>
      </c>
      <c r="R55" s="49">
        <f t="shared" si="8"/>
        <v>0</v>
      </c>
      <c r="S55" s="81">
        <f t="shared" si="9"/>
        <v>0</v>
      </c>
      <c r="T55" s="12"/>
      <c r="U55" s="50">
        <f t="shared" si="10"/>
        <v>0</v>
      </c>
      <c r="V55" s="76">
        <f t="shared" si="11"/>
        <v>0</v>
      </c>
      <c r="W55" s="93">
        <f t="shared" si="12"/>
        <v>0</v>
      </c>
      <c r="X55" s="90">
        <f t="shared" si="13"/>
        <v>0</v>
      </c>
    </row>
    <row r="56" spans="1:24" ht="15.75" thickBot="1" x14ac:dyDescent="0.3">
      <c r="A56" s="33">
        <v>50</v>
      </c>
      <c r="B56" s="5"/>
      <c r="C56" s="4"/>
      <c r="D56" s="84"/>
      <c r="E56" s="48">
        <f t="shared" si="0"/>
        <v>0</v>
      </c>
      <c r="F56" s="76">
        <f t="shared" si="1"/>
        <v>0</v>
      </c>
      <c r="G56" s="77"/>
      <c r="H56" s="78"/>
      <c r="I56" s="48">
        <f t="shared" si="2"/>
        <v>0</v>
      </c>
      <c r="J56" s="76">
        <f t="shared" si="3"/>
        <v>0</v>
      </c>
      <c r="K56" s="79"/>
      <c r="L56" s="75"/>
      <c r="M56" s="75"/>
      <c r="N56" s="48">
        <f t="shared" si="4"/>
        <v>0</v>
      </c>
      <c r="O56" s="76">
        <f t="shared" si="5"/>
        <v>0</v>
      </c>
      <c r="P56" s="49">
        <f t="shared" si="6"/>
        <v>0</v>
      </c>
      <c r="Q56" s="80">
        <f t="shared" si="7"/>
        <v>0</v>
      </c>
      <c r="R56" s="49">
        <f t="shared" si="8"/>
        <v>0</v>
      </c>
      <c r="S56" s="81">
        <f t="shared" si="9"/>
        <v>0</v>
      </c>
      <c r="T56" s="12"/>
      <c r="U56" s="50">
        <f t="shared" si="10"/>
        <v>0</v>
      </c>
      <c r="V56" s="76">
        <f t="shared" si="11"/>
        <v>0</v>
      </c>
      <c r="W56" s="93">
        <f t="shared" si="12"/>
        <v>0</v>
      </c>
      <c r="X56" s="90">
        <f t="shared" si="13"/>
        <v>0</v>
      </c>
    </row>
    <row r="57" spans="1:24" ht="22.15" customHeight="1" thickTop="1" thickBot="1" x14ac:dyDescent="0.3">
      <c r="A57" s="133" t="s">
        <v>19</v>
      </c>
      <c r="B57" s="134"/>
      <c r="C57" s="36">
        <f>SUM(C7:C56)</f>
        <v>0</v>
      </c>
      <c r="D57" s="36">
        <f t="shared" ref="D57:W57" si="42">SUM(D7:D56)</f>
        <v>0</v>
      </c>
      <c r="E57" s="36">
        <f t="shared" si="42"/>
        <v>0</v>
      </c>
      <c r="F57" s="37"/>
      <c r="G57" s="38">
        <f t="shared" si="42"/>
        <v>0</v>
      </c>
      <c r="H57" s="36">
        <f t="shared" si="42"/>
        <v>0</v>
      </c>
      <c r="I57" s="36">
        <f t="shared" si="42"/>
        <v>0</v>
      </c>
      <c r="J57" s="39"/>
      <c r="K57" s="40">
        <f t="shared" si="42"/>
        <v>0</v>
      </c>
      <c r="L57" s="36">
        <f t="shared" si="42"/>
        <v>0</v>
      </c>
      <c r="M57" s="36">
        <f t="shared" si="42"/>
        <v>0</v>
      </c>
      <c r="N57" s="36">
        <f t="shared" si="42"/>
        <v>0</v>
      </c>
      <c r="O57" s="39"/>
      <c r="P57" s="40">
        <f t="shared" si="42"/>
        <v>0</v>
      </c>
      <c r="Q57" s="37">
        <f t="shared" si="42"/>
        <v>0</v>
      </c>
      <c r="R57" s="38">
        <f t="shared" si="42"/>
        <v>0</v>
      </c>
      <c r="S57" s="39">
        <f t="shared" si="42"/>
        <v>0</v>
      </c>
      <c r="T57" s="40">
        <f t="shared" si="42"/>
        <v>0</v>
      </c>
      <c r="U57" s="36">
        <f t="shared" si="42"/>
        <v>0</v>
      </c>
      <c r="V57" s="37"/>
      <c r="W57" s="38">
        <f t="shared" si="42"/>
        <v>0</v>
      </c>
      <c r="X57" s="91"/>
    </row>
    <row r="58" spans="1:24" ht="22.15" customHeight="1" thickTop="1" thickBot="1" x14ac:dyDescent="0.3">
      <c r="A58" s="137" t="s">
        <v>5</v>
      </c>
      <c r="B58" s="138"/>
      <c r="C58" s="42" t="e">
        <f>AVERAGEIF(C7:C56,"&lt;&gt;0")</f>
        <v>#DIV/0!</v>
      </c>
      <c r="D58" s="42" t="e">
        <f t="shared" ref="D58:W58" si="43">AVERAGEIF(D7:D56,"&lt;&gt;0")</f>
        <v>#DIV/0!</v>
      </c>
      <c r="E58" s="42" t="e">
        <f t="shared" si="43"/>
        <v>#DIV/0!</v>
      </c>
      <c r="F58" s="42"/>
      <c r="G58" s="42" t="e">
        <f t="shared" si="43"/>
        <v>#DIV/0!</v>
      </c>
      <c r="H58" s="42" t="e">
        <f t="shared" si="43"/>
        <v>#DIV/0!</v>
      </c>
      <c r="I58" s="42" t="e">
        <f t="shared" si="43"/>
        <v>#DIV/0!</v>
      </c>
      <c r="J58" s="42"/>
      <c r="K58" s="42" t="e">
        <f t="shared" si="43"/>
        <v>#DIV/0!</v>
      </c>
      <c r="L58" s="42" t="e">
        <f t="shared" si="43"/>
        <v>#DIV/0!</v>
      </c>
      <c r="M58" s="42" t="e">
        <f t="shared" si="43"/>
        <v>#DIV/0!</v>
      </c>
      <c r="N58" s="42" t="e">
        <f t="shared" si="43"/>
        <v>#DIV/0!</v>
      </c>
      <c r="O58" s="42"/>
      <c r="P58" s="42" t="e">
        <f t="shared" si="43"/>
        <v>#DIV/0!</v>
      </c>
      <c r="Q58" s="42" t="e">
        <f t="shared" si="43"/>
        <v>#DIV/0!</v>
      </c>
      <c r="R58" s="42" t="e">
        <f t="shared" si="43"/>
        <v>#DIV/0!</v>
      </c>
      <c r="S58" s="42" t="e">
        <f t="shared" si="43"/>
        <v>#DIV/0!</v>
      </c>
      <c r="T58" s="42" t="e">
        <f t="shared" si="43"/>
        <v>#DIV/0!</v>
      </c>
      <c r="U58" s="42" t="e">
        <f t="shared" si="43"/>
        <v>#DIV/0!</v>
      </c>
      <c r="V58" s="42"/>
      <c r="W58" s="43" t="e">
        <f t="shared" si="43"/>
        <v>#DIV/0!</v>
      </c>
      <c r="X58" s="73"/>
    </row>
    <row r="59" spans="1:24" ht="35.25" customHeight="1" thickTop="1" x14ac:dyDescent="0.25">
      <c r="A59" s="139" t="s">
        <v>6</v>
      </c>
      <c r="B59" s="140"/>
      <c r="C59" s="140" t="s">
        <v>7</v>
      </c>
      <c r="D59" s="140"/>
      <c r="E59" s="140"/>
      <c r="F59" s="140"/>
      <c r="G59" s="140"/>
      <c r="H59" s="140"/>
      <c r="I59" s="140"/>
      <c r="J59" s="140"/>
      <c r="K59" s="140"/>
      <c r="L59" s="64"/>
      <c r="M59" s="144" t="s">
        <v>10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86"/>
    </row>
    <row r="60" spans="1:24" x14ac:dyDescent="0.25">
      <c r="A60" s="139"/>
      <c r="B60" s="140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5"/>
      <c r="R60" s="55"/>
      <c r="S60" s="55"/>
      <c r="T60" s="54"/>
      <c r="U60" s="54"/>
      <c r="V60" s="54"/>
      <c r="W60" s="55"/>
      <c r="X60" s="56"/>
    </row>
    <row r="61" spans="1:24" x14ac:dyDescent="0.25">
      <c r="A61" s="141" t="s">
        <v>8</v>
      </c>
      <c r="B61" s="14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43" t="s">
        <v>9</v>
      </c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65"/>
    </row>
    <row r="62" spans="1:24" ht="15.75" thickBot="1" x14ac:dyDescent="0.3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59"/>
      <c r="R62" s="59"/>
      <c r="S62" s="59"/>
      <c r="T62" s="58"/>
      <c r="U62" s="58"/>
      <c r="V62" s="58"/>
      <c r="W62" s="59"/>
      <c r="X62" s="60"/>
    </row>
    <row r="63" spans="1:24" ht="15.75" thickTop="1" x14ac:dyDescent="0.25"/>
  </sheetData>
  <sheetProtection algorithmName="SHA-512" hashValue="OhNx0yGhk0Y6dyRLVShIjqJq1dH7Dd+Eiz3RmH0N55w7zLI+1JzK4eFmNMxdHK0Q8TAQ8hYgNqW2BIlVv3IBEA==" saltValue="/Yb6kMtOxgM9TGDSGzVy3g==" spinCount="100000" sheet="1" deleteRows="0" sort="0"/>
  <protectedRanges>
    <protectedRange password="CE2E" sqref="C7:C56 C57:W57 K7:M56 H7:H56" name="Range1" securityDescriptor="O:WDG:WDD:(A;;CC;;;WD)"/>
    <protectedRange password="CE2E" sqref="X57" name="Range1_2" securityDescriptor="O:WDG:WDD:(A;;CC;;;WD)"/>
  </protectedRanges>
  <mergeCells count="26">
    <mergeCell ref="A61:B61"/>
    <mergeCell ref="M61:W61"/>
    <mergeCell ref="A57:B57"/>
    <mergeCell ref="A58:B58"/>
    <mergeCell ref="A59:B59"/>
    <mergeCell ref="C59:K59"/>
    <mergeCell ref="M59:W59"/>
    <mergeCell ref="A60:B60"/>
    <mergeCell ref="P4:Q4"/>
    <mergeCell ref="R4:S4"/>
    <mergeCell ref="T4:V4"/>
    <mergeCell ref="W4:W5"/>
    <mergeCell ref="A3:G3"/>
    <mergeCell ref="H3:L3"/>
    <mergeCell ref="A4:A6"/>
    <mergeCell ref="B4:B6"/>
    <mergeCell ref="C4:F4"/>
    <mergeCell ref="G4:J4"/>
    <mergeCell ref="K4:O4"/>
    <mergeCell ref="M3:X3"/>
    <mergeCell ref="A1:D1"/>
    <mergeCell ref="E1:O1"/>
    <mergeCell ref="A2:D2"/>
    <mergeCell ref="E2:O2"/>
    <mergeCell ref="P1:X1"/>
    <mergeCell ref="P2:X2"/>
  </mergeCells>
  <conditionalFormatting sqref="T7:U57 C8 H8 K8:M8">
    <cfRule type="cellIs" dxfId="1" priority="1" operator="lessThan">
      <formula>0</formula>
    </cfRule>
  </conditionalFormatting>
  <pageMargins left="3.937007874015748E-2" right="3.937007874015748E-2" top="0.35433070866141736" bottom="0.35433070866141736" header="0.31496062992125984" footer="0.31496062992125984"/>
  <pageSetup paperSize="9" scale="7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614E-35B6-4798-8BD1-ED0BBC4CF314}">
  <dimension ref="A1:L41"/>
  <sheetViews>
    <sheetView view="pageBreakPreview" zoomScale="110" zoomScaleNormal="100" zoomScaleSheetLayoutView="110" workbookViewId="0">
      <selection activeCell="M1" sqref="M1"/>
    </sheetView>
  </sheetViews>
  <sheetFormatPr defaultRowHeight="15" x14ac:dyDescent="0.25"/>
  <cols>
    <col min="1" max="1" width="3.28515625" bestFit="1" customWidth="1"/>
    <col min="2" max="2" width="4.5703125" customWidth="1"/>
    <col min="3" max="3" width="16.42578125" customWidth="1"/>
    <col min="4" max="11" width="4.7109375" customWidth="1"/>
    <col min="12" max="12" width="1.5703125" customWidth="1"/>
  </cols>
  <sheetData>
    <row r="1" spans="1:12" ht="18.75" customHeight="1" thickTop="1" x14ac:dyDescent="0.25">
      <c r="A1" s="224" t="s">
        <v>64</v>
      </c>
      <c r="B1" s="216" t="s">
        <v>32</v>
      </c>
      <c r="C1" s="94" t="s">
        <v>62</v>
      </c>
      <c r="D1" s="94">
        <v>7</v>
      </c>
      <c r="E1" s="94">
        <v>6</v>
      </c>
      <c r="F1" s="94">
        <v>5</v>
      </c>
      <c r="G1" s="94">
        <v>4</v>
      </c>
      <c r="H1" s="94">
        <v>3</v>
      </c>
      <c r="I1" s="94">
        <v>2</v>
      </c>
      <c r="J1" s="94">
        <v>1</v>
      </c>
      <c r="K1" s="95" t="s">
        <v>53</v>
      </c>
      <c r="L1" s="96"/>
    </row>
    <row r="2" spans="1:12" ht="30.75" customHeight="1" x14ac:dyDescent="0.25">
      <c r="A2" s="225"/>
      <c r="B2" s="217"/>
      <c r="C2" s="97" t="str">
        <f>'Grade 10'!C5</f>
        <v>Assignment  Term 1</v>
      </c>
      <c r="D2" s="98">
        <f>COUNTIF('Grade 11'!F7:F56,"7")</f>
        <v>0</v>
      </c>
      <c r="E2" s="98">
        <f>COUNTIF('Grade 11'!F7:F56,"6")</f>
        <v>0</v>
      </c>
      <c r="F2" s="98">
        <f>COUNTIF('Grade 11'!F7:F56,"5")</f>
        <v>0</v>
      </c>
      <c r="G2" s="98">
        <f>COUNTIF('Grade 11'!F7:F56,"4")</f>
        <v>0</v>
      </c>
      <c r="H2" s="98">
        <f>COUNTIF('Grade 11'!F7:F56,"3")</f>
        <v>0</v>
      </c>
      <c r="I2" s="98">
        <f>COUNTIF('Grade 11'!F7:F56,"2")</f>
        <v>0</v>
      </c>
      <c r="J2" s="99">
        <f>COUNTIF('Grade 11'!F7:F56,"1")</f>
        <v>0</v>
      </c>
      <c r="K2" s="100">
        <f>SUM(D2:J2)</f>
        <v>0</v>
      </c>
      <c r="L2" s="101"/>
    </row>
    <row r="3" spans="1:12" x14ac:dyDescent="0.25">
      <c r="A3" s="225"/>
      <c r="B3" s="217"/>
      <c r="C3" s="201" t="s">
        <v>54</v>
      </c>
      <c r="D3" s="202"/>
      <c r="E3" s="202"/>
      <c r="F3" s="202"/>
      <c r="G3" s="203"/>
      <c r="H3" s="204">
        <f>COUNTA('Grade 11'!B7:B56)</f>
        <v>0</v>
      </c>
      <c r="I3" s="205"/>
      <c r="J3" s="205"/>
      <c r="K3" s="206"/>
      <c r="L3" s="101"/>
    </row>
    <row r="4" spans="1:12" x14ac:dyDescent="0.25">
      <c r="A4" s="225"/>
      <c r="B4" s="217"/>
      <c r="C4" s="188" t="s">
        <v>60</v>
      </c>
      <c r="D4" s="189"/>
      <c r="E4" s="189"/>
      <c r="F4" s="189"/>
      <c r="G4" s="190"/>
      <c r="H4" s="173">
        <f>SUM(D2:I2)</f>
        <v>0</v>
      </c>
      <c r="I4" s="174"/>
      <c r="J4" s="174"/>
      <c r="K4" s="175"/>
      <c r="L4" s="101"/>
    </row>
    <row r="5" spans="1:12" x14ac:dyDescent="0.25">
      <c r="A5" s="225"/>
      <c r="B5" s="217"/>
      <c r="C5" s="179" t="s">
        <v>55</v>
      </c>
      <c r="D5" s="180"/>
      <c r="E5" s="180"/>
      <c r="F5" s="180"/>
      <c r="G5" s="181"/>
      <c r="H5" s="176">
        <f>J2</f>
        <v>0</v>
      </c>
      <c r="I5" s="177"/>
      <c r="J5" s="177"/>
      <c r="K5" s="178"/>
      <c r="L5" s="101"/>
    </row>
    <row r="6" spans="1:12" x14ac:dyDescent="0.25">
      <c r="A6" s="225"/>
      <c r="B6" s="218"/>
      <c r="C6" s="188" t="s">
        <v>61</v>
      </c>
      <c r="D6" s="189"/>
      <c r="E6" s="189"/>
      <c r="F6" s="189"/>
      <c r="G6" s="190"/>
      <c r="H6" s="173" t="e">
        <f>H4/H3*100</f>
        <v>#DIV/0!</v>
      </c>
      <c r="I6" s="174"/>
      <c r="J6" s="174"/>
      <c r="K6" s="175"/>
      <c r="L6" s="101"/>
    </row>
    <row r="7" spans="1:12" x14ac:dyDescent="0.25">
      <c r="A7" s="225"/>
      <c r="B7" s="218"/>
      <c r="C7" s="179" t="s">
        <v>56</v>
      </c>
      <c r="D7" s="180"/>
      <c r="E7" s="180"/>
      <c r="F7" s="180"/>
      <c r="G7" s="181"/>
      <c r="H7" s="176" t="e">
        <f>H5/H3*100</f>
        <v>#DIV/0!</v>
      </c>
      <c r="I7" s="177"/>
      <c r="J7" s="177"/>
      <c r="K7" s="178"/>
      <c r="L7" s="101"/>
    </row>
    <row r="8" spans="1:12" ht="15.75" thickBot="1" x14ac:dyDescent="0.3">
      <c r="A8" s="225"/>
      <c r="B8" s="219"/>
      <c r="C8" s="182" t="s">
        <v>63</v>
      </c>
      <c r="D8" s="192"/>
      <c r="E8" s="192"/>
      <c r="F8" s="192"/>
      <c r="G8" s="193"/>
      <c r="H8" s="194" t="e">
        <f>'Grade 11'!E58</f>
        <v>#DIV/0!</v>
      </c>
      <c r="I8" s="195"/>
      <c r="J8" s="195"/>
      <c r="K8" s="196"/>
      <c r="L8" s="101"/>
    </row>
    <row r="9" spans="1:12" ht="15" customHeight="1" x14ac:dyDescent="0.25">
      <c r="A9" s="225"/>
      <c r="B9" s="220" t="s">
        <v>33</v>
      </c>
      <c r="C9" s="102" t="s">
        <v>62</v>
      </c>
      <c r="D9" s="102">
        <v>7</v>
      </c>
      <c r="E9" s="102">
        <v>6</v>
      </c>
      <c r="F9" s="102">
        <v>5</v>
      </c>
      <c r="G9" s="102">
        <v>4</v>
      </c>
      <c r="H9" s="102">
        <v>3</v>
      </c>
      <c r="I9" s="102">
        <v>2</v>
      </c>
      <c r="J9" s="102">
        <v>1</v>
      </c>
      <c r="K9" s="103" t="s">
        <v>53</v>
      </c>
      <c r="L9" s="101"/>
    </row>
    <row r="10" spans="1:12" ht="30" x14ac:dyDescent="0.25">
      <c r="A10" s="225"/>
      <c r="B10" s="217"/>
      <c r="C10" s="97" t="str">
        <f>'Grade 10'!H5</f>
        <v>June Examination</v>
      </c>
      <c r="D10" s="98">
        <f>COUNTIF('Grade 11'!J7:J56,"7")</f>
        <v>0</v>
      </c>
      <c r="E10" s="98">
        <f>COUNTIF('Grade 11'!J7:J56,"6")</f>
        <v>0</v>
      </c>
      <c r="F10" s="98">
        <f>COUNTIF('Grade 11'!J7:J56,"5")</f>
        <v>0</v>
      </c>
      <c r="G10" s="98">
        <f>COUNTIF('Grade 11'!J7:J56,"4")</f>
        <v>0</v>
      </c>
      <c r="H10" s="98">
        <f>COUNTIF('Grade 11'!J7:J56,"3")</f>
        <v>0</v>
      </c>
      <c r="I10" s="98">
        <f>COUNTIF('Grade 11'!J7:J56,"2")</f>
        <v>0</v>
      </c>
      <c r="J10" s="99">
        <f>COUNTIF('Grade 11'!J7:J56,"1")</f>
        <v>0</v>
      </c>
      <c r="K10" s="100">
        <f>SUM(D10:J10)</f>
        <v>0</v>
      </c>
      <c r="L10" s="101"/>
    </row>
    <row r="11" spans="1:12" x14ac:dyDescent="0.25">
      <c r="A11" s="225"/>
      <c r="B11" s="217"/>
      <c r="C11" s="201" t="s">
        <v>54</v>
      </c>
      <c r="D11" s="202"/>
      <c r="E11" s="202"/>
      <c r="F11" s="202"/>
      <c r="G11" s="203"/>
      <c r="H11" s="204">
        <f>COUNTA('Grade 11'!B7:B56)</f>
        <v>0</v>
      </c>
      <c r="I11" s="205"/>
      <c r="J11" s="205"/>
      <c r="K11" s="206"/>
      <c r="L11" s="101"/>
    </row>
    <row r="12" spans="1:12" x14ac:dyDescent="0.25">
      <c r="A12" s="225"/>
      <c r="B12" s="217"/>
      <c r="C12" s="188" t="s">
        <v>60</v>
      </c>
      <c r="D12" s="189"/>
      <c r="E12" s="189"/>
      <c r="F12" s="189"/>
      <c r="G12" s="190"/>
      <c r="H12" s="173">
        <f>SUM(D10:I10)</f>
        <v>0</v>
      </c>
      <c r="I12" s="174"/>
      <c r="J12" s="174"/>
      <c r="K12" s="175"/>
      <c r="L12" s="101"/>
    </row>
    <row r="13" spans="1:12" x14ac:dyDescent="0.25">
      <c r="A13" s="225"/>
      <c r="B13" s="217"/>
      <c r="C13" s="179" t="s">
        <v>55</v>
      </c>
      <c r="D13" s="180"/>
      <c r="E13" s="180"/>
      <c r="F13" s="180"/>
      <c r="G13" s="181"/>
      <c r="H13" s="176">
        <f>J10</f>
        <v>0</v>
      </c>
      <c r="I13" s="177"/>
      <c r="J13" s="177"/>
      <c r="K13" s="178"/>
      <c r="L13" s="101"/>
    </row>
    <row r="14" spans="1:12" x14ac:dyDescent="0.25">
      <c r="A14" s="225"/>
      <c r="B14" s="218"/>
      <c r="C14" s="188" t="s">
        <v>61</v>
      </c>
      <c r="D14" s="189"/>
      <c r="E14" s="189"/>
      <c r="F14" s="189"/>
      <c r="G14" s="190"/>
      <c r="H14" s="173" t="e">
        <f>H12/H11*100</f>
        <v>#DIV/0!</v>
      </c>
      <c r="I14" s="174"/>
      <c r="J14" s="174"/>
      <c r="K14" s="175"/>
      <c r="L14" s="101"/>
    </row>
    <row r="15" spans="1:12" x14ac:dyDescent="0.25">
      <c r="A15" s="225"/>
      <c r="B15" s="218"/>
      <c r="C15" s="179" t="s">
        <v>56</v>
      </c>
      <c r="D15" s="180"/>
      <c r="E15" s="180"/>
      <c r="F15" s="180"/>
      <c r="G15" s="181"/>
      <c r="H15" s="176" t="e">
        <f>H13/H11*100</f>
        <v>#DIV/0!</v>
      </c>
      <c r="I15" s="177"/>
      <c r="J15" s="177"/>
      <c r="K15" s="178"/>
      <c r="L15" s="101"/>
    </row>
    <row r="16" spans="1:12" ht="15.75" thickBot="1" x14ac:dyDescent="0.3">
      <c r="A16" s="225"/>
      <c r="B16" s="219"/>
      <c r="C16" s="191" t="s">
        <v>63</v>
      </c>
      <c r="D16" s="192"/>
      <c r="E16" s="192"/>
      <c r="F16" s="192"/>
      <c r="G16" s="193"/>
      <c r="H16" s="194" t="e">
        <f>'Grade 11'!I58</f>
        <v>#DIV/0!</v>
      </c>
      <c r="I16" s="195"/>
      <c r="J16" s="195"/>
      <c r="K16" s="196"/>
      <c r="L16" s="101"/>
    </row>
    <row r="17" spans="1:12" ht="15" customHeight="1" x14ac:dyDescent="0.25">
      <c r="A17" s="225"/>
      <c r="B17" s="221" t="s">
        <v>34</v>
      </c>
      <c r="C17" s="104" t="s">
        <v>62</v>
      </c>
      <c r="D17" s="104">
        <v>7</v>
      </c>
      <c r="E17" s="104">
        <v>6</v>
      </c>
      <c r="F17" s="104">
        <v>5</v>
      </c>
      <c r="G17" s="104">
        <v>4</v>
      </c>
      <c r="H17" s="104">
        <v>3</v>
      </c>
      <c r="I17" s="104">
        <v>2</v>
      </c>
      <c r="J17" s="104">
        <v>1</v>
      </c>
      <c r="K17" s="105" t="s">
        <v>53</v>
      </c>
      <c r="L17" s="101"/>
    </row>
    <row r="18" spans="1:12" ht="30" x14ac:dyDescent="0.25">
      <c r="A18" s="225"/>
      <c r="B18" s="217"/>
      <c r="C18" s="97" t="str">
        <f>'Grade 10'!K5</f>
        <v>Formal Test - Term 3</v>
      </c>
      <c r="D18" s="98">
        <f>COUNTIF('Grade 11'!O7:O56,"7")</f>
        <v>0</v>
      </c>
      <c r="E18" s="98">
        <f>COUNTIF('Grade 11'!O7:O56,"6")</f>
        <v>0</v>
      </c>
      <c r="F18" s="98">
        <f>COUNTIF('Grade 11'!O7:O56,"5")</f>
        <v>0</v>
      </c>
      <c r="G18" s="98">
        <f>COUNTIF('Grade 11'!O7:O56,"4")</f>
        <v>0</v>
      </c>
      <c r="H18" s="98">
        <f>COUNTIF('Grade 11'!O7:O56,"3")</f>
        <v>0</v>
      </c>
      <c r="I18" s="98">
        <f>COUNTIF('Grade 11'!O7:O56,"2")</f>
        <v>0</v>
      </c>
      <c r="J18" s="99">
        <f>COUNTIF('Grade 11'!O7:O56,"1")</f>
        <v>0</v>
      </c>
      <c r="K18" s="100">
        <f>SUM(D18:J18)</f>
        <v>0</v>
      </c>
      <c r="L18" s="101"/>
    </row>
    <row r="19" spans="1:12" x14ac:dyDescent="0.25">
      <c r="A19" s="225"/>
      <c r="B19" s="217"/>
      <c r="C19" s="201" t="s">
        <v>54</v>
      </c>
      <c r="D19" s="202"/>
      <c r="E19" s="202"/>
      <c r="F19" s="202"/>
      <c r="G19" s="203"/>
      <c r="H19" s="204">
        <f>COUNTA('Grade 11'!B7:B56)</f>
        <v>0</v>
      </c>
      <c r="I19" s="205"/>
      <c r="J19" s="205"/>
      <c r="K19" s="206"/>
      <c r="L19" s="101"/>
    </row>
    <row r="20" spans="1:12" x14ac:dyDescent="0.25">
      <c r="A20" s="225"/>
      <c r="B20" s="217"/>
      <c r="C20" s="188" t="s">
        <v>60</v>
      </c>
      <c r="D20" s="189"/>
      <c r="E20" s="189"/>
      <c r="F20" s="189"/>
      <c r="G20" s="190"/>
      <c r="H20" s="173">
        <f>SUM(D18:I18)</f>
        <v>0</v>
      </c>
      <c r="I20" s="174"/>
      <c r="J20" s="174"/>
      <c r="K20" s="175"/>
      <c r="L20" s="101"/>
    </row>
    <row r="21" spans="1:12" x14ac:dyDescent="0.25">
      <c r="A21" s="225"/>
      <c r="B21" s="217"/>
      <c r="C21" s="179" t="s">
        <v>55</v>
      </c>
      <c r="D21" s="180"/>
      <c r="E21" s="180"/>
      <c r="F21" s="180"/>
      <c r="G21" s="181"/>
      <c r="H21" s="176">
        <f>J18</f>
        <v>0</v>
      </c>
      <c r="I21" s="177"/>
      <c r="J21" s="177"/>
      <c r="K21" s="178"/>
      <c r="L21" s="101"/>
    </row>
    <row r="22" spans="1:12" x14ac:dyDescent="0.25">
      <c r="A22" s="225"/>
      <c r="B22" s="218"/>
      <c r="C22" s="188" t="s">
        <v>61</v>
      </c>
      <c r="D22" s="189"/>
      <c r="E22" s="189"/>
      <c r="F22" s="189"/>
      <c r="G22" s="190"/>
      <c r="H22" s="173" t="e">
        <f>H20/H19*100</f>
        <v>#DIV/0!</v>
      </c>
      <c r="I22" s="174"/>
      <c r="J22" s="174"/>
      <c r="K22" s="175"/>
      <c r="L22" s="101"/>
    </row>
    <row r="23" spans="1:12" x14ac:dyDescent="0.25">
      <c r="A23" s="225"/>
      <c r="B23" s="218"/>
      <c r="C23" s="179" t="s">
        <v>56</v>
      </c>
      <c r="D23" s="180"/>
      <c r="E23" s="180"/>
      <c r="F23" s="180"/>
      <c r="G23" s="181"/>
      <c r="H23" s="176" t="e">
        <f>H21/H19*100</f>
        <v>#DIV/0!</v>
      </c>
      <c r="I23" s="177"/>
      <c r="J23" s="177"/>
      <c r="K23" s="178"/>
      <c r="L23" s="101"/>
    </row>
    <row r="24" spans="1:12" ht="15.75" thickBot="1" x14ac:dyDescent="0.3">
      <c r="A24" s="225"/>
      <c r="B24" s="218"/>
      <c r="C24" s="182" t="s">
        <v>63</v>
      </c>
      <c r="D24" s="183"/>
      <c r="E24" s="183"/>
      <c r="F24" s="183"/>
      <c r="G24" s="184"/>
      <c r="H24" s="213" t="e">
        <f>'Grade 11'!N58</f>
        <v>#DIV/0!</v>
      </c>
      <c r="I24" s="214"/>
      <c r="J24" s="214"/>
      <c r="K24" s="215"/>
      <c r="L24" s="101"/>
    </row>
    <row r="25" spans="1:12" ht="15" customHeight="1" x14ac:dyDescent="0.25">
      <c r="A25" s="225"/>
      <c r="B25" s="220" t="s">
        <v>57</v>
      </c>
      <c r="C25" s="102" t="s">
        <v>62</v>
      </c>
      <c r="D25" s="102">
        <v>7</v>
      </c>
      <c r="E25" s="102">
        <v>6</v>
      </c>
      <c r="F25" s="102">
        <v>5</v>
      </c>
      <c r="G25" s="102">
        <v>4</v>
      </c>
      <c r="H25" s="102">
        <v>3</v>
      </c>
      <c r="I25" s="102">
        <v>2</v>
      </c>
      <c r="J25" s="102">
        <v>1</v>
      </c>
      <c r="K25" s="103" t="s">
        <v>53</v>
      </c>
      <c r="L25" s="101"/>
    </row>
    <row r="26" spans="1:12" ht="29.25" customHeight="1" x14ac:dyDescent="0.25">
      <c r="A26" s="225"/>
      <c r="B26" s="217"/>
      <c r="C26" s="97" t="str">
        <f>'Grade 10'!T5</f>
        <v>Final Exam (20)</v>
      </c>
      <c r="D26" s="98">
        <f>COUNTIF('Grade 11'!V7:V56,"7")</f>
        <v>0</v>
      </c>
      <c r="E26" s="98">
        <f>COUNTIF('Grade 11'!V7:V56,"6")</f>
        <v>0</v>
      </c>
      <c r="F26" s="98">
        <f>COUNTIF('Grade 11'!V7:V56,"5")</f>
        <v>0</v>
      </c>
      <c r="G26" s="98">
        <f>COUNTIF('Grade 11'!V7:V56,"4")</f>
        <v>0</v>
      </c>
      <c r="H26" s="98">
        <f>COUNTIF('Grade 11'!V7:V56,"3")</f>
        <v>0</v>
      </c>
      <c r="I26" s="98">
        <f>COUNTIF('Grade 11'!V7:V56,"2")</f>
        <v>0</v>
      </c>
      <c r="J26" s="99">
        <f>COUNTIF('Grade 11'!V7:V56,"1")</f>
        <v>0</v>
      </c>
      <c r="K26" s="100">
        <f>SUM(D26:J26)</f>
        <v>0</v>
      </c>
      <c r="L26" s="101"/>
    </row>
    <row r="27" spans="1:12" x14ac:dyDescent="0.25">
      <c r="A27" s="225"/>
      <c r="B27" s="217"/>
      <c r="C27" s="201" t="s">
        <v>54</v>
      </c>
      <c r="D27" s="202"/>
      <c r="E27" s="202"/>
      <c r="F27" s="202"/>
      <c r="G27" s="203"/>
      <c r="H27" s="204">
        <f>COUNTA('Grade 11'!B7:B56)</f>
        <v>0</v>
      </c>
      <c r="I27" s="205"/>
      <c r="J27" s="205"/>
      <c r="K27" s="206"/>
      <c r="L27" s="101"/>
    </row>
    <row r="28" spans="1:12" x14ac:dyDescent="0.25">
      <c r="A28" s="225"/>
      <c r="B28" s="217"/>
      <c r="C28" s="188" t="s">
        <v>60</v>
      </c>
      <c r="D28" s="189"/>
      <c r="E28" s="189"/>
      <c r="F28" s="189"/>
      <c r="G28" s="190"/>
      <c r="H28" s="173">
        <f>SUM(D26:I26)</f>
        <v>0</v>
      </c>
      <c r="I28" s="174"/>
      <c r="J28" s="174"/>
      <c r="K28" s="175"/>
      <c r="L28" s="101"/>
    </row>
    <row r="29" spans="1:12" x14ac:dyDescent="0.25">
      <c r="A29" s="225"/>
      <c r="B29" s="217"/>
      <c r="C29" s="179" t="s">
        <v>55</v>
      </c>
      <c r="D29" s="180"/>
      <c r="E29" s="180"/>
      <c r="F29" s="180"/>
      <c r="G29" s="181"/>
      <c r="H29" s="176">
        <f>J26</f>
        <v>0</v>
      </c>
      <c r="I29" s="177"/>
      <c r="J29" s="177"/>
      <c r="K29" s="178"/>
      <c r="L29" s="101"/>
    </row>
    <row r="30" spans="1:12" x14ac:dyDescent="0.25">
      <c r="A30" s="225"/>
      <c r="B30" s="218"/>
      <c r="C30" s="188" t="s">
        <v>61</v>
      </c>
      <c r="D30" s="189"/>
      <c r="E30" s="189"/>
      <c r="F30" s="189"/>
      <c r="G30" s="190"/>
      <c r="H30" s="173" t="e">
        <f>H28/H27*100</f>
        <v>#DIV/0!</v>
      </c>
      <c r="I30" s="174"/>
      <c r="J30" s="174"/>
      <c r="K30" s="175"/>
      <c r="L30" s="101"/>
    </row>
    <row r="31" spans="1:12" x14ac:dyDescent="0.25">
      <c r="A31" s="225"/>
      <c r="B31" s="218"/>
      <c r="C31" s="179" t="s">
        <v>56</v>
      </c>
      <c r="D31" s="180"/>
      <c r="E31" s="180"/>
      <c r="F31" s="180"/>
      <c r="G31" s="181"/>
      <c r="H31" s="176" t="e">
        <f>H29/H27*100</f>
        <v>#DIV/0!</v>
      </c>
      <c r="I31" s="177"/>
      <c r="J31" s="177"/>
      <c r="K31" s="178"/>
      <c r="L31" s="101"/>
    </row>
    <row r="32" spans="1:12" ht="15.75" thickBot="1" x14ac:dyDescent="0.3">
      <c r="A32" s="225"/>
      <c r="B32" s="219"/>
      <c r="C32" s="191" t="s">
        <v>63</v>
      </c>
      <c r="D32" s="192"/>
      <c r="E32" s="192"/>
      <c r="F32" s="192"/>
      <c r="G32" s="193"/>
      <c r="H32" s="194" t="e">
        <f>'Grade 11'!U58</f>
        <v>#DIV/0!</v>
      </c>
      <c r="I32" s="195"/>
      <c r="J32" s="195"/>
      <c r="K32" s="196"/>
      <c r="L32" s="101"/>
    </row>
    <row r="33" spans="1:12" ht="15" customHeight="1" x14ac:dyDescent="0.25">
      <c r="A33" s="225"/>
      <c r="B33" s="197" t="s">
        <v>58</v>
      </c>
      <c r="C33" s="104" t="s">
        <v>62</v>
      </c>
      <c r="D33" s="104">
        <v>7</v>
      </c>
      <c r="E33" s="104">
        <v>6</v>
      </c>
      <c r="F33" s="104">
        <v>5</v>
      </c>
      <c r="G33" s="104">
        <v>4</v>
      </c>
      <c r="H33" s="104">
        <v>3</v>
      </c>
      <c r="I33" s="104">
        <v>2</v>
      </c>
      <c r="J33" s="104">
        <v>1</v>
      </c>
      <c r="K33" s="105" t="s">
        <v>53</v>
      </c>
      <c r="L33" s="101"/>
    </row>
    <row r="34" spans="1:12" ht="29.25" customHeight="1" x14ac:dyDescent="0.25">
      <c r="A34" s="225"/>
      <c r="B34" s="198"/>
      <c r="C34" s="106" t="s">
        <v>59</v>
      </c>
      <c r="D34" s="98">
        <f>COUNTIF('Grade 11'!Y7:Y56,"7")</f>
        <v>0</v>
      </c>
      <c r="E34" s="98">
        <f>COUNTIF('Grade 11'!Y7:Y56,"6")</f>
        <v>0</v>
      </c>
      <c r="F34" s="98">
        <f>COUNTIF('Grade 11'!Y7:Y56,"5")</f>
        <v>0</v>
      </c>
      <c r="G34" s="98">
        <f>COUNTIF('Grade 11'!Y7:Y56,"4")</f>
        <v>0</v>
      </c>
      <c r="H34" s="98">
        <f>COUNTIF('Grade 11'!Y7:Y56,"3")</f>
        <v>0</v>
      </c>
      <c r="I34" s="98">
        <f>COUNTIF('Grade 11'!Y7:Y56,"2")</f>
        <v>0</v>
      </c>
      <c r="J34" s="99">
        <f>COUNTIF('Grade 11'!Y7:Y56,"1")</f>
        <v>0</v>
      </c>
      <c r="K34" s="100">
        <f>SUM(D34:J34)</f>
        <v>0</v>
      </c>
      <c r="L34" s="101"/>
    </row>
    <row r="35" spans="1:12" x14ac:dyDescent="0.25">
      <c r="A35" s="225"/>
      <c r="B35" s="198"/>
      <c r="C35" s="201" t="s">
        <v>54</v>
      </c>
      <c r="D35" s="202"/>
      <c r="E35" s="202"/>
      <c r="F35" s="202"/>
      <c r="G35" s="203"/>
      <c r="H35" s="204">
        <f>COUNTA('Grade 11'!B7:B56)</f>
        <v>0</v>
      </c>
      <c r="I35" s="205"/>
      <c r="J35" s="205"/>
      <c r="K35" s="206"/>
      <c r="L35" s="101"/>
    </row>
    <row r="36" spans="1:12" x14ac:dyDescent="0.25">
      <c r="A36" s="225"/>
      <c r="B36" s="198"/>
      <c r="C36" s="188" t="s">
        <v>60</v>
      </c>
      <c r="D36" s="189"/>
      <c r="E36" s="189"/>
      <c r="F36" s="189"/>
      <c r="G36" s="190"/>
      <c r="H36" s="173">
        <f>SUM(D34:I34)</f>
        <v>0</v>
      </c>
      <c r="I36" s="174"/>
      <c r="J36" s="174"/>
      <c r="K36" s="175"/>
      <c r="L36" s="101"/>
    </row>
    <row r="37" spans="1:12" x14ac:dyDescent="0.25">
      <c r="A37" s="225"/>
      <c r="B37" s="198"/>
      <c r="C37" s="179" t="s">
        <v>55</v>
      </c>
      <c r="D37" s="180"/>
      <c r="E37" s="180"/>
      <c r="F37" s="180"/>
      <c r="G37" s="181"/>
      <c r="H37" s="176">
        <f>J34</f>
        <v>0</v>
      </c>
      <c r="I37" s="177"/>
      <c r="J37" s="177"/>
      <c r="K37" s="178"/>
      <c r="L37" s="101"/>
    </row>
    <row r="38" spans="1:12" x14ac:dyDescent="0.25">
      <c r="A38" s="225"/>
      <c r="B38" s="199"/>
      <c r="C38" s="188" t="s">
        <v>61</v>
      </c>
      <c r="D38" s="189"/>
      <c r="E38" s="189"/>
      <c r="F38" s="189"/>
      <c r="G38" s="190"/>
      <c r="H38" s="173" t="e">
        <f>H36/H35*100</f>
        <v>#DIV/0!</v>
      </c>
      <c r="I38" s="174"/>
      <c r="J38" s="174"/>
      <c r="K38" s="175"/>
      <c r="L38" s="101"/>
    </row>
    <row r="39" spans="1:12" x14ac:dyDescent="0.25">
      <c r="A39" s="225"/>
      <c r="B39" s="199"/>
      <c r="C39" s="179" t="s">
        <v>56</v>
      </c>
      <c r="D39" s="180"/>
      <c r="E39" s="180"/>
      <c r="F39" s="180"/>
      <c r="G39" s="181"/>
      <c r="H39" s="176" t="e">
        <f>H37/H35*100</f>
        <v>#DIV/0!</v>
      </c>
      <c r="I39" s="177"/>
      <c r="J39" s="177"/>
      <c r="K39" s="178"/>
      <c r="L39" s="101"/>
    </row>
    <row r="40" spans="1:12" ht="15.75" thickBot="1" x14ac:dyDescent="0.3">
      <c r="A40" s="226"/>
      <c r="B40" s="200"/>
      <c r="C40" s="207" t="s">
        <v>63</v>
      </c>
      <c r="D40" s="208"/>
      <c r="E40" s="208"/>
      <c r="F40" s="208"/>
      <c r="G40" s="209"/>
      <c r="H40" s="210" t="e">
        <f>'Grade 11'!W58</f>
        <v>#DIV/0!</v>
      </c>
      <c r="I40" s="211"/>
      <c r="J40" s="211"/>
      <c r="K40" s="212"/>
      <c r="L40" s="107"/>
    </row>
    <row r="41" spans="1:12" ht="15.75" thickTop="1" x14ac:dyDescent="0.25"/>
  </sheetData>
  <sheetProtection algorithmName="SHA-512" hashValue="eKDAUzE9c2Z1piiGxP8QSDon8+a/1fgNfZGAIeKOuDTnWmYKYS8IhUgtp/pq7I5S/lNJVHE8098b2RD/KEV5Ag==" saltValue="tfyTgjlBetyxzRGfGMR9DA==" spinCount="100000" sheet="1" objects="1" scenarios="1"/>
  <mergeCells count="66">
    <mergeCell ref="A1:A40"/>
    <mergeCell ref="B1:B8"/>
    <mergeCell ref="C3:G3"/>
    <mergeCell ref="H3:K3"/>
    <mergeCell ref="C4:G4"/>
    <mergeCell ref="H4:K4"/>
    <mergeCell ref="C5:G5"/>
    <mergeCell ref="H5:K5"/>
    <mergeCell ref="C6:G6"/>
    <mergeCell ref="H6:K6"/>
    <mergeCell ref="C7:G7"/>
    <mergeCell ref="H7:K7"/>
    <mergeCell ref="C8:G8"/>
    <mergeCell ref="H8:K8"/>
    <mergeCell ref="B9:B16"/>
    <mergeCell ref="C11:G11"/>
    <mergeCell ref="H11:K11"/>
    <mergeCell ref="C12:G12"/>
    <mergeCell ref="H12:K12"/>
    <mergeCell ref="C13:G13"/>
    <mergeCell ref="H21:K21"/>
    <mergeCell ref="C22:G22"/>
    <mergeCell ref="H22:K22"/>
    <mergeCell ref="C23:G23"/>
    <mergeCell ref="H13:K13"/>
    <mergeCell ref="C14:G14"/>
    <mergeCell ref="H14:K14"/>
    <mergeCell ref="C15:G15"/>
    <mergeCell ref="H15:K15"/>
    <mergeCell ref="C16:G16"/>
    <mergeCell ref="H16:K16"/>
    <mergeCell ref="H23:K23"/>
    <mergeCell ref="C24:G24"/>
    <mergeCell ref="H24:K24"/>
    <mergeCell ref="B25:B32"/>
    <mergeCell ref="C27:G27"/>
    <mergeCell ref="H27:K27"/>
    <mergeCell ref="C28:G28"/>
    <mergeCell ref="H28:K28"/>
    <mergeCell ref="C29:G29"/>
    <mergeCell ref="H29:K29"/>
    <mergeCell ref="B17:B24"/>
    <mergeCell ref="C19:G19"/>
    <mergeCell ref="H19:K19"/>
    <mergeCell ref="C20:G20"/>
    <mergeCell ref="H20:K20"/>
    <mergeCell ref="C21:G21"/>
    <mergeCell ref="C30:G30"/>
    <mergeCell ref="H30:K30"/>
    <mergeCell ref="C31:G31"/>
    <mergeCell ref="H31:K31"/>
    <mergeCell ref="C32:G32"/>
    <mergeCell ref="H32:K32"/>
    <mergeCell ref="H39:K39"/>
    <mergeCell ref="C40:G40"/>
    <mergeCell ref="H40:K40"/>
    <mergeCell ref="B33:B40"/>
    <mergeCell ref="C35:G35"/>
    <mergeCell ref="H35:K35"/>
    <mergeCell ref="C36:G36"/>
    <mergeCell ref="H36:K36"/>
    <mergeCell ref="C37:G37"/>
    <mergeCell ref="H37:K37"/>
    <mergeCell ref="C38:G38"/>
    <mergeCell ref="H38:K38"/>
    <mergeCell ref="C39:G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A07E-AA23-436F-A9A4-EDE003799783}">
  <sheetPr>
    <pageSetUpPr fitToPage="1"/>
  </sheetPr>
  <dimension ref="A1:W53"/>
  <sheetViews>
    <sheetView tabSelected="1" view="pageBreakPreview" zoomScaleNormal="90" zoomScaleSheetLayoutView="100" workbookViewId="0">
      <pane ySplit="6" topLeftCell="A7" activePane="bottomLeft" state="frozen"/>
      <selection pane="bottomLeft" sqref="A1:D1"/>
    </sheetView>
  </sheetViews>
  <sheetFormatPr defaultColWidth="9.140625" defaultRowHeight="15" x14ac:dyDescent="0.25"/>
  <cols>
    <col min="1" max="1" width="4.28515625" customWidth="1"/>
    <col min="2" max="2" width="31.85546875" customWidth="1"/>
    <col min="3" max="19" width="4.7109375" customWidth="1"/>
    <col min="20" max="20" width="4.7109375" style="52" customWidth="1"/>
  </cols>
  <sheetData>
    <row r="1" spans="1:23" ht="28.15" customHeight="1" thickTop="1" thickBot="1" x14ac:dyDescent="0.3">
      <c r="A1" s="151" t="s">
        <v>12</v>
      </c>
      <c r="B1" s="152"/>
      <c r="C1" s="152"/>
      <c r="D1" s="153"/>
      <c r="E1" s="154" t="s">
        <v>13</v>
      </c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237" t="s">
        <v>68</v>
      </c>
      <c r="Q1" s="238"/>
      <c r="R1" s="238"/>
      <c r="S1" s="238"/>
      <c r="T1" s="239"/>
    </row>
    <row r="2" spans="1:23" ht="28.15" customHeight="1" thickTop="1" thickBot="1" x14ac:dyDescent="0.3">
      <c r="A2" s="240" t="s">
        <v>14</v>
      </c>
      <c r="B2" s="241"/>
      <c r="C2" s="241"/>
      <c r="D2" s="242"/>
      <c r="E2" s="243" t="s">
        <v>15</v>
      </c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46" t="s">
        <v>44</v>
      </c>
      <c r="Q2" s="238"/>
      <c r="R2" s="238"/>
      <c r="S2" s="238"/>
      <c r="T2" s="239"/>
    </row>
    <row r="3" spans="1:23" ht="25.15" customHeight="1" thickTop="1" thickBot="1" x14ac:dyDescent="0.3">
      <c r="A3" s="145" t="s">
        <v>50</v>
      </c>
      <c r="B3" s="146"/>
      <c r="C3" s="146"/>
      <c r="D3" s="146"/>
      <c r="E3" s="146"/>
      <c r="F3" s="146"/>
      <c r="G3" s="147"/>
      <c r="H3" s="148" t="s">
        <v>41</v>
      </c>
      <c r="I3" s="149"/>
      <c r="J3" s="149"/>
      <c r="K3" s="149"/>
      <c r="L3" s="150"/>
      <c r="M3" s="157"/>
      <c r="N3" s="158"/>
      <c r="O3" s="158"/>
      <c r="P3" s="158"/>
      <c r="Q3" s="158"/>
      <c r="R3" s="158"/>
      <c r="S3" s="158"/>
      <c r="T3" s="159"/>
      <c r="U3" s="108"/>
      <c r="V3" s="108"/>
      <c r="W3" s="108"/>
    </row>
    <row r="4" spans="1:23" ht="26.25" customHeight="1" thickBot="1" x14ac:dyDescent="0.3">
      <c r="A4" s="229" t="s">
        <v>0</v>
      </c>
      <c r="B4" s="232" t="s">
        <v>1</v>
      </c>
      <c r="C4" s="135" t="s">
        <v>32</v>
      </c>
      <c r="D4" s="135"/>
      <c r="E4" s="135"/>
      <c r="F4" s="135"/>
      <c r="G4" s="135" t="s">
        <v>33</v>
      </c>
      <c r="H4" s="135"/>
      <c r="I4" s="135"/>
      <c r="J4" s="135"/>
      <c r="K4" s="135" t="s">
        <v>34</v>
      </c>
      <c r="L4" s="135"/>
      <c r="M4" s="135"/>
      <c r="N4" s="135"/>
      <c r="O4" s="135"/>
      <c r="P4" s="135" t="s">
        <v>24</v>
      </c>
      <c r="Q4" s="135"/>
      <c r="R4" s="135" t="s">
        <v>25</v>
      </c>
      <c r="S4" s="135"/>
      <c r="T4" s="235" t="s">
        <v>45</v>
      </c>
    </row>
    <row r="5" spans="1:23" ht="109.15" customHeight="1" x14ac:dyDescent="0.25">
      <c r="A5" s="230"/>
      <c r="B5" s="233"/>
      <c r="C5" s="109" t="s">
        <v>35</v>
      </c>
      <c r="D5" s="14" t="s">
        <v>16</v>
      </c>
      <c r="E5" s="6" t="s">
        <v>17</v>
      </c>
      <c r="F5" s="7" t="s">
        <v>22</v>
      </c>
      <c r="G5" s="110" t="s">
        <v>27</v>
      </c>
      <c r="H5" s="111" t="s">
        <v>51</v>
      </c>
      <c r="I5" s="15" t="s">
        <v>18</v>
      </c>
      <c r="J5" s="11" t="s">
        <v>22</v>
      </c>
      <c r="K5" s="112" t="s">
        <v>46</v>
      </c>
      <c r="L5" s="14" t="s">
        <v>28</v>
      </c>
      <c r="M5" s="113" t="s">
        <v>47</v>
      </c>
      <c r="N5" s="114" t="s">
        <v>3</v>
      </c>
      <c r="O5" s="7" t="s">
        <v>22</v>
      </c>
      <c r="P5" s="18" t="s">
        <v>48</v>
      </c>
      <c r="Q5" s="115" t="s">
        <v>30</v>
      </c>
      <c r="R5" s="18" t="s">
        <v>49</v>
      </c>
      <c r="S5" s="251" t="s">
        <v>31</v>
      </c>
      <c r="T5" s="236"/>
    </row>
    <row r="6" spans="1:23" ht="21.75" customHeight="1" thickBot="1" x14ac:dyDescent="0.3">
      <c r="A6" s="231"/>
      <c r="B6" s="234"/>
      <c r="C6" s="22">
        <v>50</v>
      </c>
      <c r="D6" s="23">
        <v>50</v>
      </c>
      <c r="E6" s="8" t="s">
        <v>2</v>
      </c>
      <c r="F6" s="9" t="s">
        <v>11</v>
      </c>
      <c r="G6" s="23">
        <v>50</v>
      </c>
      <c r="H6" s="22">
        <v>200</v>
      </c>
      <c r="I6" s="8" t="s">
        <v>2</v>
      </c>
      <c r="J6" s="116" t="s">
        <v>11</v>
      </c>
      <c r="K6" s="117">
        <v>200</v>
      </c>
      <c r="L6" s="118">
        <v>50</v>
      </c>
      <c r="M6" s="119">
        <v>100</v>
      </c>
      <c r="N6" s="120" t="s">
        <v>2</v>
      </c>
      <c r="O6" s="9" t="s">
        <v>11</v>
      </c>
      <c r="P6" s="25">
        <v>25</v>
      </c>
      <c r="Q6" s="254">
        <v>100</v>
      </c>
      <c r="R6" s="25">
        <v>25</v>
      </c>
      <c r="S6" s="252">
        <v>100</v>
      </c>
      <c r="T6" s="31" t="s">
        <v>2</v>
      </c>
    </row>
    <row r="7" spans="1:23" ht="15" customHeight="1" x14ac:dyDescent="0.25">
      <c r="A7" s="32">
        <v>1</v>
      </c>
      <c r="B7" s="10"/>
      <c r="C7" s="74"/>
      <c r="D7" s="75"/>
      <c r="E7" s="48">
        <f t="shared" ref="E7:E46" si="0">C7*2</f>
        <v>0</v>
      </c>
      <c r="F7" s="76">
        <f>IF(E7&gt;=80,7,IF(E7&gt;=70,6,IF(E7&gt;=60,5,IF(E7&gt;=50,4,IF(E7&gt;=40,3,IF(E7&gt;=30,2,IF(E7&gt;=1,1,0)))))))</f>
        <v>0</v>
      </c>
      <c r="G7" s="75"/>
      <c r="H7" s="78"/>
      <c r="I7" s="48">
        <f>H7/2</f>
        <v>0</v>
      </c>
      <c r="J7" s="76">
        <f>IF(I7&gt;=80,7,IF(I7&gt;=70,6,IF(I7&gt;=60,5,IF(I7&gt;=50,4,IF(I7&gt;=40,3,IF(I7&gt;=30,2,IF(I7&gt;=1,1,0)))))))</f>
        <v>0</v>
      </c>
      <c r="K7" s="123"/>
      <c r="L7" s="124"/>
      <c r="M7" s="125"/>
      <c r="N7" s="121">
        <f>K7/2</f>
        <v>0</v>
      </c>
      <c r="O7" s="76">
        <f>IF(N7&gt;=80,7,IF(N7&gt;=70,6,IF(N7&gt;=60,5,IF(N7&gt;=50,4,IF(N7&gt;=40,3,IF(N7&gt;=30,2,IF(N7&gt;=1,1,0)))))))</f>
        <v>0</v>
      </c>
      <c r="P7" s="49">
        <f>Q7/4</f>
        <v>0</v>
      </c>
      <c r="Q7" s="255">
        <f>(E7/100*20)+(I7/100*40)+(N7/100*40)</f>
        <v>0</v>
      </c>
      <c r="R7" s="49">
        <f>S7/4</f>
        <v>0</v>
      </c>
      <c r="S7" s="253">
        <f>(D7+G7+L7+M7)/250*100</f>
        <v>0</v>
      </c>
      <c r="T7" s="51">
        <f t="shared" ref="T7:T46" si="1">(Q7+S7)/4</f>
        <v>0</v>
      </c>
    </row>
    <row r="8" spans="1:23" ht="15" customHeight="1" x14ac:dyDescent="0.25">
      <c r="A8" s="33">
        <v>2</v>
      </c>
      <c r="B8" s="1"/>
      <c r="C8" s="2"/>
      <c r="D8" s="83"/>
      <c r="E8" s="122">
        <f t="shared" si="0"/>
        <v>0</v>
      </c>
      <c r="F8" s="76">
        <f t="shared" ref="F8:F46" si="2">IF(E8&gt;=80,7,IF(E8&gt;=70,6,IF(E8&gt;=60,5,IF(E8&gt;=50,4,IF(E8&gt;=40,3,IF(E8&gt;=30,2,IF(E8&gt;=1,1,0)))))))</f>
        <v>0</v>
      </c>
      <c r="G8" s="83"/>
      <c r="H8" s="3"/>
      <c r="I8" s="48">
        <f t="shared" ref="I8:I46" si="3">H8/2</f>
        <v>0</v>
      </c>
      <c r="J8" s="76">
        <f t="shared" ref="J8:J46" si="4">IF(I8&gt;=80,7,IF(I8&gt;=70,6,IF(I8&gt;=60,5,IF(I8&gt;=50,4,IF(I8&gt;=40,3,IF(I8&gt;=30,2,IF(I8&gt;=1,1,0)))))))</f>
        <v>0</v>
      </c>
      <c r="K8" s="126"/>
      <c r="L8" s="127"/>
      <c r="M8" s="128"/>
      <c r="N8" s="121">
        <f t="shared" ref="N8:N46" si="5">K8/2</f>
        <v>0</v>
      </c>
      <c r="O8" s="76">
        <f t="shared" ref="O8:O46" si="6">IF(N8&gt;=80,7,IF(N8&gt;=70,6,IF(N8&gt;=60,5,IF(N8&gt;=50,4,IF(N8&gt;=40,3,IF(N8&gt;=30,2,IF(N8&gt;=1,1,0)))))))</f>
        <v>0</v>
      </c>
      <c r="P8" s="49">
        <f t="shared" ref="P8:P46" si="7">Q8/4</f>
        <v>0</v>
      </c>
      <c r="Q8" s="255">
        <f t="shared" ref="Q8:Q46" si="8">(E8/100*20)+(I8/100*40)+(N8/100*40)</f>
        <v>0</v>
      </c>
      <c r="R8" s="49">
        <f t="shared" ref="R8:R46" si="9">S8/4</f>
        <v>0</v>
      </c>
      <c r="S8" s="253">
        <f t="shared" ref="S8:S46" si="10">(D8+G8+L8+M8)/250*100</f>
        <v>0</v>
      </c>
      <c r="T8" s="51">
        <f t="shared" si="1"/>
        <v>0</v>
      </c>
    </row>
    <row r="9" spans="1:23" ht="15" customHeight="1" x14ac:dyDescent="0.25">
      <c r="A9" s="34">
        <v>3</v>
      </c>
      <c r="B9" s="1"/>
      <c r="C9" s="2"/>
      <c r="D9" s="83"/>
      <c r="E9" s="122">
        <f t="shared" si="0"/>
        <v>0</v>
      </c>
      <c r="F9" s="76">
        <f t="shared" si="2"/>
        <v>0</v>
      </c>
      <c r="G9" s="83"/>
      <c r="H9" s="3"/>
      <c r="I9" s="48">
        <f t="shared" si="3"/>
        <v>0</v>
      </c>
      <c r="J9" s="76">
        <f t="shared" si="4"/>
        <v>0</v>
      </c>
      <c r="K9" s="126"/>
      <c r="L9" s="127"/>
      <c r="M9" s="128"/>
      <c r="N9" s="121">
        <f t="shared" si="5"/>
        <v>0</v>
      </c>
      <c r="O9" s="76">
        <f t="shared" si="6"/>
        <v>0</v>
      </c>
      <c r="P9" s="49">
        <f t="shared" si="7"/>
        <v>0</v>
      </c>
      <c r="Q9" s="255">
        <f t="shared" si="8"/>
        <v>0</v>
      </c>
      <c r="R9" s="49">
        <f t="shared" si="9"/>
        <v>0</v>
      </c>
      <c r="S9" s="253">
        <f t="shared" si="10"/>
        <v>0</v>
      </c>
      <c r="T9" s="51">
        <f t="shared" si="1"/>
        <v>0</v>
      </c>
    </row>
    <row r="10" spans="1:23" ht="15" customHeight="1" x14ac:dyDescent="0.25">
      <c r="A10" s="34">
        <v>4</v>
      </c>
      <c r="B10" s="1"/>
      <c r="C10" s="3"/>
      <c r="D10" s="83"/>
      <c r="E10" s="122">
        <f t="shared" si="0"/>
        <v>0</v>
      </c>
      <c r="F10" s="76">
        <f t="shared" si="2"/>
        <v>0</v>
      </c>
      <c r="G10" s="83"/>
      <c r="H10" s="3"/>
      <c r="I10" s="48">
        <f t="shared" si="3"/>
        <v>0</v>
      </c>
      <c r="J10" s="76">
        <f t="shared" si="4"/>
        <v>0</v>
      </c>
      <c r="K10" s="126"/>
      <c r="L10" s="127"/>
      <c r="M10" s="128"/>
      <c r="N10" s="121">
        <f t="shared" si="5"/>
        <v>0</v>
      </c>
      <c r="O10" s="76">
        <f t="shared" si="6"/>
        <v>0</v>
      </c>
      <c r="P10" s="49">
        <f t="shared" si="7"/>
        <v>0</v>
      </c>
      <c r="Q10" s="255">
        <f t="shared" si="8"/>
        <v>0</v>
      </c>
      <c r="R10" s="49">
        <f t="shared" si="9"/>
        <v>0</v>
      </c>
      <c r="S10" s="253">
        <f t="shared" si="10"/>
        <v>0</v>
      </c>
      <c r="T10" s="51">
        <f t="shared" si="1"/>
        <v>0</v>
      </c>
    </row>
    <row r="11" spans="1:23" ht="15" customHeight="1" x14ac:dyDescent="0.25">
      <c r="A11" s="33">
        <v>5</v>
      </c>
      <c r="B11" s="1"/>
      <c r="C11" s="2"/>
      <c r="D11" s="83"/>
      <c r="E11" s="122">
        <f t="shared" si="0"/>
        <v>0</v>
      </c>
      <c r="F11" s="76">
        <f t="shared" si="2"/>
        <v>0</v>
      </c>
      <c r="G11" s="83"/>
      <c r="H11" s="3"/>
      <c r="I11" s="48">
        <f t="shared" si="3"/>
        <v>0</v>
      </c>
      <c r="J11" s="76">
        <f t="shared" si="4"/>
        <v>0</v>
      </c>
      <c r="K11" s="126"/>
      <c r="L11" s="127"/>
      <c r="M11" s="128"/>
      <c r="N11" s="121">
        <f t="shared" si="5"/>
        <v>0</v>
      </c>
      <c r="O11" s="76">
        <f t="shared" si="6"/>
        <v>0</v>
      </c>
      <c r="P11" s="49">
        <f t="shared" si="7"/>
        <v>0</v>
      </c>
      <c r="Q11" s="255">
        <f t="shared" si="8"/>
        <v>0</v>
      </c>
      <c r="R11" s="49">
        <f t="shared" si="9"/>
        <v>0</v>
      </c>
      <c r="S11" s="253">
        <f t="shared" si="10"/>
        <v>0</v>
      </c>
      <c r="T11" s="51">
        <f t="shared" si="1"/>
        <v>0</v>
      </c>
    </row>
    <row r="12" spans="1:23" ht="15" customHeight="1" x14ac:dyDescent="0.25">
      <c r="A12" s="34">
        <v>6</v>
      </c>
      <c r="B12" s="1"/>
      <c r="C12" s="2"/>
      <c r="D12" s="83"/>
      <c r="E12" s="122">
        <f t="shared" si="0"/>
        <v>0</v>
      </c>
      <c r="F12" s="76">
        <f t="shared" si="2"/>
        <v>0</v>
      </c>
      <c r="G12" s="83"/>
      <c r="H12" s="3"/>
      <c r="I12" s="48">
        <f t="shared" si="3"/>
        <v>0</v>
      </c>
      <c r="J12" s="76">
        <f t="shared" si="4"/>
        <v>0</v>
      </c>
      <c r="K12" s="126"/>
      <c r="L12" s="127"/>
      <c r="M12" s="128"/>
      <c r="N12" s="121">
        <f t="shared" si="5"/>
        <v>0</v>
      </c>
      <c r="O12" s="76">
        <f t="shared" si="6"/>
        <v>0</v>
      </c>
      <c r="P12" s="49">
        <f t="shared" si="7"/>
        <v>0</v>
      </c>
      <c r="Q12" s="255">
        <f t="shared" si="8"/>
        <v>0</v>
      </c>
      <c r="R12" s="49">
        <f t="shared" si="9"/>
        <v>0</v>
      </c>
      <c r="S12" s="253">
        <f t="shared" si="10"/>
        <v>0</v>
      </c>
      <c r="T12" s="51">
        <f t="shared" si="1"/>
        <v>0</v>
      </c>
      <c r="U12" s="53"/>
    </row>
    <row r="13" spans="1:23" ht="15" customHeight="1" x14ac:dyDescent="0.25">
      <c r="A13" s="34">
        <v>7</v>
      </c>
      <c r="B13" s="1"/>
      <c r="C13" s="2"/>
      <c r="D13" s="83"/>
      <c r="E13" s="122">
        <f t="shared" si="0"/>
        <v>0</v>
      </c>
      <c r="F13" s="76">
        <f t="shared" si="2"/>
        <v>0</v>
      </c>
      <c r="G13" s="83"/>
      <c r="H13" s="3"/>
      <c r="I13" s="48">
        <f t="shared" si="3"/>
        <v>0</v>
      </c>
      <c r="J13" s="76">
        <f t="shared" si="4"/>
        <v>0</v>
      </c>
      <c r="K13" s="126"/>
      <c r="L13" s="127"/>
      <c r="M13" s="128"/>
      <c r="N13" s="121">
        <f t="shared" si="5"/>
        <v>0</v>
      </c>
      <c r="O13" s="76">
        <f t="shared" si="6"/>
        <v>0</v>
      </c>
      <c r="P13" s="49">
        <f t="shared" si="7"/>
        <v>0</v>
      </c>
      <c r="Q13" s="255">
        <f t="shared" si="8"/>
        <v>0</v>
      </c>
      <c r="R13" s="49">
        <f t="shared" si="9"/>
        <v>0</v>
      </c>
      <c r="S13" s="253">
        <f t="shared" si="10"/>
        <v>0</v>
      </c>
      <c r="T13" s="51">
        <f t="shared" si="1"/>
        <v>0</v>
      </c>
    </row>
    <row r="14" spans="1:23" ht="15" customHeight="1" x14ac:dyDescent="0.25">
      <c r="A14" s="33">
        <v>8</v>
      </c>
      <c r="B14" s="1"/>
      <c r="C14" s="2"/>
      <c r="D14" s="83"/>
      <c r="E14" s="122">
        <f t="shared" si="0"/>
        <v>0</v>
      </c>
      <c r="F14" s="76">
        <f t="shared" si="2"/>
        <v>0</v>
      </c>
      <c r="G14" s="83"/>
      <c r="H14" s="3"/>
      <c r="I14" s="48">
        <f t="shared" si="3"/>
        <v>0</v>
      </c>
      <c r="J14" s="76">
        <f t="shared" si="4"/>
        <v>0</v>
      </c>
      <c r="K14" s="126"/>
      <c r="L14" s="127"/>
      <c r="M14" s="128"/>
      <c r="N14" s="121">
        <f t="shared" si="5"/>
        <v>0</v>
      </c>
      <c r="O14" s="76">
        <f t="shared" si="6"/>
        <v>0</v>
      </c>
      <c r="P14" s="49">
        <f t="shared" si="7"/>
        <v>0</v>
      </c>
      <c r="Q14" s="255">
        <f t="shared" si="8"/>
        <v>0</v>
      </c>
      <c r="R14" s="49">
        <f t="shared" si="9"/>
        <v>0</v>
      </c>
      <c r="S14" s="253">
        <f t="shared" si="10"/>
        <v>0</v>
      </c>
      <c r="T14" s="51">
        <f t="shared" si="1"/>
        <v>0</v>
      </c>
    </row>
    <row r="15" spans="1:23" ht="15" customHeight="1" x14ac:dyDescent="0.25">
      <c r="A15" s="34">
        <v>9</v>
      </c>
      <c r="B15" s="1"/>
      <c r="C15" s="2"/>
      <c r="D15" s="83"/>
      <c r="E15" s="122">
        <f t="shared" si="0"/>
        <v>0</v>
      </c>
      <c r="F15" s="76">
        <f t="shared" si="2"/>
        <v>0</v>
      </c>
      <c r="G15" s="83"/>
      <c r="H15" s="3"/>
      <c r="I15" s="48">
        <f t="shared" si="3"/>
        <v>0</v>
      </c>
      <c r="J15" s="76">
        <f t="shared" si="4"/>
        <v>0</v>
      </c>
      <c r="K15" s="126"/>
      <c r="L15" s="127"/>
      <c r="M15" s="128"/>
      <c r="N15" s="121">
        <f t="shared" si="5"/>
        <v>0</v>
      </c>
      <c r="O15" s="76">
        <f t="shared" si="6"/>
        <v>0</v>
      </c>
      <c r="P15" s="49">
        <f t="shared" si="7"/>
        <v>0</v>
      </c>
      <c r="Q15" s="255">
        <f t="shared" si="8"/>
        <v>0</v>
      </c>
      <c r="R15" s="49">
        <f t="shared" si="9"/>
        <v>0</v>
      </c>
      <c r="S15" s="253">
        <f t="shared" si="10"/>
        <v>0</v>
      </c>
      <c r="T15" s="51">
        <f t="shared" si="1"/>
        <v>0</v>
      </c>
    </row>
    <row r="16" spans="1:23" x14ac:dyDescent="0.25">
      <c r="A16" s="34">
        <v>10</v>
      </c>
      <c r="B16" s="1"/>
      <c r="C16" s="2"/>
      <c r="D16" s="83"/>
      <c r="E16" s="122">
        <f t="shared" si="0"/>
        <v>0</v>
      </c>
      <c r="F16" s="76">
        <f t="shared" si="2"/>
        <v>0</v>
      </c>
      <c r="G16" s="83"/>
      <c r="H16" s="3"/>
      <c r="I16" s="48">
        <f t="shared" si="3"/>
        <v>0</v>
      </c>
      <c r="J16" s="76">
        <f t="shared" si="4"/>
        <v>0</v>
      </c>
      <c r="K16" s="126"/>
      <c r="L16" s="127"/>
      <c r="M16" s="128"/>
      <c r="N16" s="121">
        <f t="shared" si="5"/>
        <v>0</v>
      </c>
      <c r="O16" s="76">
        <f t="shared" si="6"/>
        <v>0</v>
      </c>
      <c r="P16" s="49">
        <f t="shared" si="7"/>
        <v>0</v>
      </c>
      <c r="Q16" s="255">
        <f t="shared" si="8"/>
        <v>0</v>
      </c>
      <c r="R16" s="49">
        <f t="shared" si="9"/>
        <v>0</v>
      </c>
      <c r="S16" s="253">
        <f t="shared" si="10"/>
        <v>0</v>
      </c>
      <c r="T16" s="51">
        <f t="shared" si="1"/>
        <v>0</v>
      </c>
    </row>
    <row r="17" spans="1:20" x14ac:dyDescent="0.25">
      <c r="A17" s="33">
        <v>11</v>
      </c>
      <c r="B17" s="1"/>
      <c r="C17" s="2"/>
      <c r="D17" s="83"/>
      <c r="E17" s="122">
        <f t="shared" si="0"/>
        <v>0</v>
      </c>
      <c r="F17" s="76">
        <f t="shared" si="2"/>
        <v>0</v>
      </c>
      <c r="G17" s="83"/>
      <c r="H17" s="3"/>
      <c r="I17" s="48">
        <f t="shared" si="3"/>
        <v>0</v>
      </c>
      <c r="J17" s="76">
        <f t="shared" si="4"/>
        <v>0</v>
      </c>
      <c r="K17" s="126"/>
      <c r="L17" s="127"/>
      <c r="M17" s="128"/>
      <c r="N17" s="121">
        <f t="shared" si="5"/>
        <v>0</v>
      </c>
      <c r="O17" s="76">
        <f t="shared" si="6"/>
        <v>0</v>
      </c>
      <c r="P17" s="49">
        <f t="shared" si="7"/>
        <v>0</v>
      </c>
      <c r="Q17" s="255">
        <f t="shared" si="8"/>
        <v>0</v>
      </c>
      <c r="R17" s="49">
        <f t="shared" si="9"/>
        <v>0</v>
      </c>
      <c r="S17" s="253">
        <f t="shared" si="10"/>
        <v>0</v>
      </c>
      <c r="T17" s="51">
        <f t="shared" si="1"/>
        <v>0</v>
      </c>
    </row>
    <row r="18" spans="1:20" x14ac:dyDescent="0.25">
      <c r="A18" s="34">
        <v>12</v>
      </c>
      <c r="B18" s="1"/>
      <c r="C18" s="2"/>
      <c r="D18" s="83"/>
      <c r="E18" s="122">
        <f t="shared" si="0"/>
        <v>0</v>
      </c>
      <c r="F18" s="76">
        <f t="shared" si="2"/>
        <v>0</v>
      </c>
      <c r="G18" s="83"/>
      <c r="H18" s="3"/>
      <c r="I18" s="48">
        <f t="shared" si="3"/>
        <v>0</v>
      </c>
      <c r="J18" s="76">
        <f t="shared" si="4"/>
        <v>0</v>
      </c>
      <c r="K18" s="126"/>
      <c r="L18" s="127"/>
      <c r="M18" s="128"/>
      <c r="N18" s="121">
        <f t="shared" si="5"/>
        <v>0</v>
      </c>
      <c r="O18" s="76">
        <f t="shared" si="6"/>
        <v>0</v>
      </c>
      <c r="P18" s="49">
        <f t="shared" si="7"/>
        <v>0</v>
      </c>
      <c r="Q18" s="255">
        <f t="shared" si="8"/>
        <v>0</v>
      </c>
      <c r="R18" s="49">
        <f t="shared" si="9"/>
        <v>0</v>
      </c>
      <c r="S18" s="253">
        <f t="shared" si="10"/>
        <v>0</v>
      </c>
      <c r="T18" s="51">
        <f t="shared" si="1"/>
        <v>0</v>
      </c>
    </row>
    <row r="19" spans="1:20" x14ac:dyDescent="0.25">
      <c r="A19" s="33">
        <v>13</v>
      </c>
      <c r="B19" s="1"/>
      <c r="C19" s="2"/>
      <c r="D19" s="83"/>
      <c r="E19" s="122">
        <f t="shared" si="0"/>
        <v>0</v>
      </c>
      <c r="F19" s="76">
        <f t="shared" si="2"/>
        <v>0</v>
      </c>
      <c r="G19" s="83"/>
      <c r="H19" s="3"/>
      <c r="I19" s="48">
        <f t="shared" si="3"/>
        <v>0</v>
      </c>
      <c r="J19" s="76">
        <f t="shared" si="4"/>
        <v>0</v>
      </c>
      <c r="K19" s="126"/>
      <c r="L19" s="127"/>
      <c r="M19" s="128"/>
      <c r="N19" s="121">
        <f t="shared" si="5"/>
        <v>0</v>
      </c>
      <c r="O19" s="76">
        <f t="shared" si="6"/>
        <v>0</v>
      </c>
      <c r="P19" s="49">
        <f t="shared" si="7"/>
        <v>0</v>
      </c>
      <c r="Q19" s="255">
        <f t="shared" si="8"/>
        <v>0</v>
      </c>
      <c r="R19" s="49">
        <f t="shared" si="9"/>
        <v>0</v>
      </c>
      <c r="S19" s="253">
        <f t="shared" si="10"/>
        <v>0</v>
      </c>
      <c r="T19" s="51">
        <f t="shared" si="1"/>
        <v>0</v>
      </c>
    </row>
    <row r="20" spans="1:20" x14ac:dyDescent="0.25">
      <c r="A20" s="34">
        <v>14</v>
      </c>
      <c r="B20" s="1"/>
      <c r="C20" s="2"/>
      <c r="D20" s="83"/>
      <c r="E20" s="122">
        <f t="shared" si="0"/>
        <v>0</v>
      </c>
      <c r="F20" s="76">
        <f t="shared" si="2"/>
        <v>0</v>
      </c>
      <c r="G20" s="83"/>
      <c r="H20" s="3"/>
      <c r="I20" s="48">
        <f t="shared" si="3"/>
        <v>0</v>
      </c>
      <c r="J20" s="76">
        <f t="shared" si="4"/>
        <v>0</v>
      </c>
      <c r="K20" s="126"/>
      <c r="L20" s="127"/>
      <c r="M20" s="128"/>
      <c r="N20" s="121">
        <f t="shared" si="5"/>
        <v>0</v>
      </c>
      <c r="O20" s="76">
        <f t="shared" si="6"/>
        <v>0</v>
      </c>
      <c r="P20" s="49">
        <f t="shared" si="7"/>
        <v>0</v>
      </c>
      <c r="Q20" s="255">
        <f t="shared" si="8"/>
        <v>0</v>
      </c>
      <c r="R20" s="49">
        <f t="shared" si="9"/>
        <v>0</v>
      </c>
      <c r="S20" s="253">
        <f t="shared" si="10"/>
        <v>0</v>
      </c>
      <c r="T20" s="51">
        <f t="shared" si="1"/>
        <v>0</v>
      </c>
    </row>
    <row r="21" spans="1:20" x14ac:dyDescent="0.25">
      <c r="A21" s="34">
        <v>15</v>
      </c>
      <c r="B21" s="1"/>
      <c r="C21" s="2"/>
      <c r="D21" s="83"/>
      <c r="E21" s="122">
        <f t="shared" si="0"/>
        <v>0</v>
      </c>
      <c r="F21" s="76">
        <f t="shared" si="2"/>
        <v>0</v>
      </c>
      <c r="G21" s="83"/>
      <c r="H21" s="3"/>
      <c r="I21" s="48">
        <f t="shared" si="3"/>
        <v>0</v>
      </c>
      <c r="J21" s="76">
        <f t="shared" si="4"/>
        <v>0</v>
      </c>
      <c r="K21" s="126"/>
      <c r="L21" s="127"/>
      <c r="M21" s="128"/>
      <c r="N21" s="121">
        <f t="shared" si="5"/>
        <v>0</v>
      </c>
      <c r="O21" s="76">
        <f t="shared" si="6"/>
        <v>0</v>
      </c>
      <c r="P21" s="49">
        <f t="shared" si="7"/>
        <v>0</v>
      </c>
      <c r="Q21" s="255">
        <f t="shared" si="8"/>
        <v>0</v>
      </c>
      <c r="R21" s="49">
        <f t="shared" si="9"/>
        <v>0</v>
      </c>
      <c r="S21" s="253">
        <f t="shared" si="10"/>
        <v>0</v>
      </c>
      <c r="T21" s="51">
        <f t="shared" si="1"/>
        <v>0</v>
      </c>
    </row>
    <row r="22" spans="1:20" x14ac:dyDescent="0.25">
      <c r="A22" s="33">
        <v>16</v>
      </c>
      <c r="B22" s="1"/>
      <c r="C22" s="2"/>
      <c r="D22" s="83"/>
      <c r="E22" s="122">
        <f t="shared" si="0"/>
        <v>0</v>
      </c>
      <c r="F22" s="76">
        <f t="shared" si="2"/>
        <v>0</v>
      </c>
      <c r="G22" s="83"/>
      <c r="H22" s="3"/>
      <c r="I22" s="48">
        <f t="shared" si="3"/>
        <v>0</v>
      </c>
      <c r="J22" s="76">
        <f t="shared" si="4"/>
        <v>0</v>
      </c>
      <c r="K22" s="126"/>
      <c r="L22" s="127"/>
      <c r="M22" s="128"/>
      <c r="N22" s="121">
        <f t="shared" si="5"/>
        <v>0</v>
      </c>
      <c r="O22" s="76">
        <f t="shared" si="6"/>
        <v>0</v>
      </c>
      <c r="P22" s="49">
        <f t="shared" si="7"/>
        <v>0</v>
      </c>
      <c r="Q22" s="255">
        <f t="shared" si="8"/>
        <v>0</v>
      </c>
      <c r="R22" s="49">
        <f t="shared" si="9"/>
        <v>0</v>
      </c>
      <c r="S22" s="253">
        <f t="shared" si="10"/>
        <v>0</v>
      </c>
      <c r="T22" s="51">
        <f t="shared" si="1"/>
        <v>0</v>
      </c>
    </row>
    <row r="23" spans="1:20" x14ac:dyDescent="0.25">
      <c r="A23" s="34">
        <v>17</v>
      </c>
      <c r="B23" s="1"/>
      <c r="C23" s="2"/>
      <c r="D23" s="83"/>
      <c r="E23" s="122">
        <f t="shared" si="0"/>
        <v>0</v>
      </c>
      <c r="F23" s="76">
        <f t="shared" si="2"/>
        <v>0</v>
      </c>
      <c r="G23" s="83"/>
      <c r="H23" s="3"/>
      <c r="I23" s="48">
        <f t="shared" si="3"/>
        <v>0</v>
      </c>
      <c r="J23" s="76">
        <f t="shared" si="4"/>
        <v>0</v>
      </c>
      <c r="K23" s="126"/>
      <c r="L23" s="127"/>
      <c r="M23" s="128"/>
      <c r="N23" s="121">
        <f t="shared" si="5"/>
        <v>0</v>
      </c>
      <c r="O23" s="76">
        <f t="shared" si="6"/>
        <v>0</v>
      </c>
      <c r="P23" s="49">
        <f t="shared" si="7"/>
        <v>0</v>
      </c>
      <c r="Q23" s="255">
        <f t="shared" si="8"/>
        <v>0</v>
      </c>
      <c r="R23" s="49">
        <f t="shared" si="9"/>
        <v>0</v>
      </c>
      <c r="S23" s="253">
        <f t="shared" si="10"/>
        <v>0</v>
      </c>
      <c r="T23" s="51">
        <f t="shared" si="1"/>
        <v>0</v>
      </c>
    </row>
    <row r="24" spans="1:20" x14ac:dyDescent="0.25">
      <c r="A24" s="33">
        <v>18</v>
      </c>
      <c r="B24" s="1"/>
      <c r="C24" s="2"/>
      <c r="D24" s="83"/>
      <c r="E24" s="122">
        <f t="shared" si="0"/>
        <v>0</v>
      </c>
      <c r="F24" s="76">
        <f t="shared" si="2"/>
        <v>0</v>
      </c>
      <c r="G24" s="83"/>
      <c r="H24" s="3"/>
      <c r="I24" s="48">
        <f t="shared" si="3"/>
        <v>0</v>
      </c>
      <c r="J24" s="76">
        <f t="shared" si="4"/>
        <v>0</v>
      </c>
      <c r="K24" s="126"/>
      <c r="L24" s="127"/>
      <c r="M24" s="128"/>
      <c r="N24" s="121">
        <f t="shared" si="5"/>
        <v>0</v>
      </c>
      <c r="O24" s="76">
        <f t="shared" si="6"/>
        <v>0</v>
      </c>
      <c r="P24" s="49">
        <f t="shared" si="7"/>
        <v>0</v>
      </c>
      <c r="Q24" s="255">
        <f t="shared" si="8"/>
        <v>0</v>
      </c>
      <c r="R24" s="49">
        <f t="shared" si="9"/>
        <v>0</v>
      </c>
      <c r="S24" s="253">
        <f t="shared" si="10"/>
        <v>0</v>
      </c>
      <c r="T24" s="51">
        <f t="shared" si="1"/>
        <v>0</v>
      </c>
    </row>
    <row r="25" spans="1:20" x14ac:dyDescent="0.25">
      <c r="A25" s="34">
        <v>19</v>
      </c>
      <c r="B25" s="1"/>
      <c r="C25" s="2"/>
      <c r="D25" s="83"/>
      <c r="E25" s="122">
        <f t="shared" si="0"/>
        <v>0</v>
      </c>
      <c r="F25" s="76">
        <f t="shared" si="2"/>
        <v>0</v>
      </c>
      <c r="G25" s="83"/>
      <c r="H25" s="3"/>
      <c r="I25" s="48">
        <f t="shared" si="3"/>
        <v>0</v>
      </c>
      <c r="J25" s="76">
        <f t="shared" si="4"/>
        <v>0</v>
      </c>
      <c r="K25" s="126"/>
      <c r="L25" s="127"/>
      <c r="M25" s="128"/>
      <c r="N25" s="121">
        <f t="shared" si="5"/>
        <v>0</v>
      </c>
      <c r="O25" s="76">
        <f t="shared" si="6"/>
        <v>0</v>
      </c>
      <c r="P25" s="49">
        <f t="shared" si="7"/>
        <v>0</v>
      </c>
      <c r="Q25" s="255">
        <f t="shared" si="8"/>
        <v>0</v>
      </c>
      <c r="R25" s="49">
        <f t="shared" si="9"/>
        <v>0</v>
      </c>
      <c r="S25" s="253">
        <f t="shared" si="10"/>
        <v>0</v>
      </c>
      <c r="T25" s="51">
        <f t="shared" si="1"/>
        <v>0</v>
      </c>
    </row>
    <row r="26" spans="1:20" x14ac:dyDescent="0.25">
      <c r="A26" s="34">
        <v>20</v>
      </c>
      <c r="B26" s="1"/>
      <c r="C26" s="2"/>
      <c r="D26" s="83"/>
      <c r="E26" s="122">
        <f t="shared" si="0"/>
        <v>0</v>
      </c>
      <c r="F26" s="76">
        <f t="shared" si="2"/>
        <v>0</v>
      </c>
      <c r="G26" s="83"/>
      <c r="H26" s="3"/>
      <c r="I26" s="48">
        <f t="shared" si="3"/>
        <v>0</v>
      </c>
      <c r="J26" s="76">
        <f t="shared" si="4"/>
        <v>0</v>
      </c>
      <c r="K26" s="126"/>
      <c r="L26" s="127"/>
      <c r="M26" s="128"/>
      <c r="N26" s="121">
        <f t="shared" si="5"/>
        <v>0</v>
      </c>
      <c r="O26" s="76">
        <f t="shared" si="6"/>
        <v>0</v>
      </c>
      <c r="P26" s="49">
        <f t="shared" si="7"/>
        <v>0</v>
      </c>
      <c r="Q26" s="255">
        <f t="shared" si="8"/>
        <v>0</v>
      </c>
      <c r="R26" s="49">
        <f t="shared" si="9"/>
        <v>0</v>
      </c>
      <c r="S26" s="253">
        <f t="shared" si="10"/>
        <v>0</v>
      </c>
      <c r="T26" s="51">
        <f t="shared" si="1"/>
        <v>0</v>
      </c>
    </row>
    <row r="27" spans="1:20" x14ac:dyDescent="0.25">
      <c r="A27" s="33">
        <v>21</v>
      </c>
      <c r="B27" s="1"/>
      <c r="C27" s="2"/>
      <c r="D27" s="83"/>
      <c r="E27" s="122">
        <f t="shared" si="0"/>
        <v>0</v>
      </c>
      <c r="F27" s="76">
        <f t="shared" si="2"/>
        <v>0</v>
      </c>
      <c r="G27" s="83"/>
      <c r="H27" s="3"/>
      <c r="I27" s="48">
        <f t="shared" si="3"/>
        <v>0</v>
      </c>
      <c r="J27" s="76">
        <f t="shared" si="4"/>
        <v>0</v>
      </c>
      <c r="K27" s="126"/>
      <c r="L27" s="127"/>
      <c r="M27" s="128"/>
      <c r="N27" s="121">
        <f t="shared" si="5"/>
        <v>0</v>
      </c>
      <c r="O27" s="76">
        <f t="shared" si="6"/>
        <v>0</v>
      </c>
      <c r="P27" s="49">
        <f t="shared" si="7"/>
        <v>0</v>
      </c>
      <c r="Q27" s="255">
        <f t="shared" si="8"/>
        <v>0</v>
      </c>
      <c r="R27" s="49">
        <f t="shared" si="9"/>
        <v>0</v>
      </c>
      <c r="S27" s="253">
        <f t="shared" si="10"/>
        <v>0</v>
      </c>
      <c r="T27" s="51">
        <f t="shared" si="1"/>
        <v>0</v>
      </c>
    </row>
    <row r="28" spans="1:20" x14ac:dyDescent="0.25">
      <c r="A28" s="34">
        <v>22</v>
      </c>
      <c r="B28" s="1"/>
      <c r="C28" s="2"/>
      <c r="D28" s="83"/>
      <c r="E28" s="122">
        <f t="shared" si="0"/>
        <v>0</v>
      </c>
      <c r="F28" s="76">
        <f t="shared" si="2"/>
        <v>0</v>
      </c>
      <c r="G28" s="83"/>
      <c r="H28" s="3"/>
      <c r="I28" s="48">
        <f t="shared" si="3"/>
        <v>0</v>
      </c>
      <c r="J28" s="76">
        <f t="shared" si="4"/>
        <v>0</v>
      </c>
      <c r="K28" s="126"/>
      <c r="L28" s="127"/>
      <c r="M28" s="128"/>
      <c r="N28" s="121">
        <f t="shared" si="5"/>
        <v>0</v>
      </c>
      <c r="O28" s="76">
        <f t="shared" si="6"/>
        <v>0</v>
      </c>
      <c r="P28" s="49">
        <f t="shared" si="7"/>
        <v>0</v>
      </c>
      <c r="Q28" s="255">
        <f t="shared" si="8"/>
        <v>0</v>
      </c>
      <c r="R28" s="49">
        <f t="shared" si="9"/>
        <v>0</v>
      </c>
      <c r="S28" s="253">
        <f t="shared" si="10"/>
        <v>0</v>
      </c>
      <c r="T28" s="51">
        <f t="shared" si="1"/>
        <v>0</v>
      </c>
    </row>
    <row r="29" spans="1:20" x14ac:dyDescent="0.25">
      <c r="A29" s="33">
        <v>23</v>
      </c>
      <c r="B29" s="1"/>
      <c r="C29" s="2"/>
      <c r="D29" s="83"/>
      <c r="E29" s="122">
        <f t="shared" si="0"/>
        <v>0</v>
      </c>
      <c r="F29" s="76">
        <f t="shared" si="2"/>
        <v>0</v>
      </c>
      <c r="G29" s="83"/>
      <c r="H29" s="3"/>
      <c r="I29" s="48">
        <f t="shared" si="3"/>
        <v>0</v>
      </c>
      <c r="J29" s="76">
        <f t="shared" si="4"/>
        <v>0</v>
      </c>
      <c r="K29" s="126"/>
      <c r="L29" s="127"/>
      <c r="M29" s="128"/>
      <c r="N29" s="121">
        <f t="shared" si="5"/>
        <v>0</v>
      </c>
      <c r="O29" s="76">
        <f t="shared" si="6"/>
        <v>0</v>
      </c>
      <c r="P29" s="49">
        <f t="shared" si="7"/>
        <v>0</v>
      </c>
      <c r="Q29" s="255">
        <f t="shared" si="8"/>
        <v>0</v>
      </c>
      <c r="R29" s="49">
        <f t="shared" si="9"/>
        <v>0</v>
      </c>
      <c r="S29" s="253">
        <f t="shared" si="10"/>
        <v>0</v>
      </c>
      <c r="T29" s="51">
        <f t="shared" si="1"/>
        <v>0</v>
      </c>
    </row>
    <row r="30" spans="1:20" x14ac:dyDescent="0.25">
      <c r="A30" s="34">
        <v>24</v>
      </c>
      <c r="B30" s="1"/>
      <c r="C30" s="2"/>
      <c r="D30" s="83"/>
      <c r="E30" s="122">
        <f t="shared" si="0"/>
        <v>0</v>
      </c>
      <c r="F30" s="76">
        <f t="shared" si="2"/>
        <v>0</v>
      </c>
      <c r="G30" s="83"/>
      <c r="H30" s="3"/>
      <c r="I30" s="48">
        <f t="shared" si="3"/>
        <v>0</v>
      </c>
      <c r="J30" s="76">
        <f t="shared" si="4"/>
        <v>0</v>
      </c>
      <c r="K30" s="126"/>
      <c r="L30" s="127"/>
      <c r="M30" s="128"/>
      <c r="N30" s="121">
        <f t="shared" si="5"/>
        <v>0</v>
      </c>
      <c r="O30" s="76">
        <f t="shared" si="6"/>
        <v>0</v>
      </c>
      <c r="P30" s="49">
        <f t="shared" si="7"/>
        <v>0</v>
      </c>
      <c r="Q30" s="255">
        <f t="shared" si="8"/>
        <v>0</v>
      </c>
      <c r="R30" s="49">
        <f t="shared" si="9"/>
        <v>0</v>
      </c>
      <c r="S30" s="253">
        <f t="shared" si="10"/>
        <v>0</v>
      </c>
      <c r="T30" s="51">
        <f t="shared" si="1"/>
        <v>0</v>
      </c>
    </row>
    <row r="31" spans="1:20" x14ac:dyDescent="0.25">
      <c r="A31" s="34">
        <v>25</v>
      </c>
      <c r="B31" s="1"/>
      <c r="C31" s="2"/>
      <c r="D31" s="83"/>
      <c r="E31" s="122">
        <f t="shared" si="0"/>
        <v>0</v>
      </c>
      <c r="F31" s="76">
        <f t="shared" si="2"/>
        <v>0</v>
      </c>
      <c r="G31" s="83"/>
      <c r="H31" s="3"/>
      <c r="I31" s="48">
        <f t="shared" si="3"/>
        <v>0</v>
      </c>
      <c r="J31" s="76">
        <f t="shared" si="4"/>
        <v>0</v>
      </c>
      <c r="K31" s="126"/>
      <c r="L31" s="127"/>
      <c r="M31" s="128"/>
      <c r="N31" s="121">
        <f t="shared" si="5"/>
        <v>0</v>
      </c>
      <c r="O31" s="76">
        <f t="shared" si="6"/>
        <v>0</v>
      </c>
      <c r="P31" s="49">
        <f t="shared" si="7"/>
        <v>0</v>
      </c>
      <c r="Q31" s="255">
        <f t="shared" si="8"/>
        <v>0</v>
      </c>
      <c r="R31" s="49">
        <f t="shared" si="9"/>
        <v>0</v>
      </c>
      <c r="S31" s="253">
        <f t="shared" si="10"/>
        <v>0</v>
      </c>
      <c r="T31" s="51">
        <f t="shared" si="1"/>
        <v>0</v>
      </c>
    </row>
    <row r="32" spans="1:20" x14ac:dyDescent="0.25">
      <c r="A32" s="33">
        <v>26</v>
      </c>
      <c r="B32" s="1"/>
      <c r="C32" s="2"/>
      <c r="D32" s="83"/>
      <c r="E32" s="122">
        <f t="shared" si="0"/>
        <v>0</v>
      </c>
      <c r="F32" s="76">
        <f t="shared" si="2"/>
        <v>0</v>
      </c>
      <c r="G32" s="83"/>
      <c r="H32" s="3"/>
      <c r="I32" s="48">
        <f t="shared" si="3"/>
        <v>0</v>
      </c>
      <c r="J32" s="76">
        <f t="shared" si="4"/>
        <v>0</v>
      </c>
      <c r="K32" s="126"/>
      <c r="L32" s="127"/>
      <c r="M32" s="128"/>
      <c r="N32" s="121">
        <f t="shared" si="5"/>
        <v>0</v>
      </c>
      <c r="O32" s="76">
        <f t="shared" si="6"/>
        <v>0</v>
      </c>
      <c r="P32" s="49">
        <f t="shared" si="7"/>
        <v>0</v>
      </c>
      <c r="Q32" s="255">
        <f t="shared" si="8"/>
        <v>0</v>
      </c>
      <c r="R32" s="49">
        <f t="shared" si="9"/>
        <v>0</v>
      </c>
      <c r="S32" s="253">
        <f t="shared" si="10"/>
        <v>0</v>
      </c>
      <c r="T32" s="51">
        <f t="shared" si="1"/>
        <v>0</v>
      </c>
    </row>
    <row r="33" spans="1:20" x14ac:dyDescent="0.25">
      <c r="A33" s="34">
        <v>27</v>
      </c>
      <c r="B33" s="1"/>
      <c r="C33" s="2"/>
      <c r="D33" s="83"/>
      <c r="E33" s="122">
        <f t="shared" si="0"/>
        <v>0</v>
      </c>
      <c r="F33" s="76">
        <f t="shared" si="2"/>
        <v>0</v>
      </c>
      <c r="G33" s="83"/>
      <c r="H33" s="3"/>
      <c r="I33" s="48">
        <f t="shared" si="3"/>
        <v>0</v>
      </c>
      <c r="J33" s="76">
        <f t="shared" si="4"/>
        <v>0</v>
      </c>
      <c r="K33" s="126"/>
      <c r="L33" s="127"/>
      <c r="M33" s="128"/>
      <c r="N33" s="121">
        <f t="shared" si="5"/>
        <v>0</v>
      </c>
      <c r="O33" s="76">
        <f t="shared" si="6"/>
        <v>0</v>
      </c>
      <c r="P33" s="49">
        <f t="shared" si="7"/>
        <v>0</v>
      </c>
      <c r="Q33" s="255">
        <f t="shared" si="8"/>
        <v>0</v>
      </c>
      <c r="R33" s="49">
        <f t="shared" si="9"/>
        <v>0</v>
      </c>
      <c r="S33" s="253">
        <f t="shared" si="10"/>
        <v>0</v>
      </c>
      <c r="T33" s="51">
        <f t="shared" si="1"/>
        <v>0</v>
      </c>
    </row>
    <row r="34" spans="1:20" x14ac:dyDescent="0.25">
      <c r="A34" s="33">
        <v>28</v>
      </c>
      <c r="B34" s="1"/>
      <c r="C34" s="2"/>
      <c r="D34" s="83"/>
      <c r="E34" s="122">
        <f t="shared" si="0"/>
        <v>0</v>
      </c>
      <c r="F34" s="76">
        <f t="shared" si="2"/>
        <v>0</v>
      </c>
      <c r="G34" s="83"/>
      <c r="H34" s="3"/>
      <c r="I34" s="48">
        <f t="shared" si="3"/>
        <v>0</v>
      </c>
      <c r="J34" s="76">
        <f t="shared" si="4"/>
        <v>0</v>
      </c>
      <c r="K34" s="126"/>
      <c r="L34" s="127"/>
      <c r="M34" s="128"/>
      <c r="N34" s="121">
        <f t="shared" si="5"/>
        <v>0</v>
      </c>
      <c r="O34" s="76">
        <f t="shared" si="6"/>
        <v>0</v>
      </c>
      <c r="P34" s="49">
        <f t="shared" si="7"/>
        <v>0</v>
      </c>
      <c r="Q34" s="255">
        <f t="shared" si="8"/>
        <v>0</v>
      </c>
      <c r="R34" s="49">
        <f t="shared" si="9"/>
        <v>0</v>
      </c>
      <c r="S34" s="253">
        <f t="shared" si="10"/>
        <v>0</v>
      </c>
      <c r="T34" s="51">
        <f t="shared" si="1"/>
        <v>0</v>
      </c>
    </row>
    <row r="35" spans="1:20" x14ac:dyDescent="0.25">
      <c r="A35" s="34">
        <v>29</v>
      </c>
      <c r="B35" s="1"/>
      <c r="C35" s="2"/>
      <c r="D35" s="83"/>
      <c r="E35" s="122">
        <f t="shared" si="0"/>
        <v>0</v>
      </c>
      <c r="F35" s="76">
        <f t="shared" si="2"/>
        <v>0</v>
      </c>
      <c r="G35" s="83"/>
      <c r="H35" s="3"/>
      <c r="I35" s="48">
        <f t="shared" si="3"/>
        <v>0</v>
      </c>
      <c r="J35" s="76">
        <f t="shared" si="4"/>
        <v>0</v>
      </c>
      <c r="K35" s="126"/>
      <c r="L35" s="127"/>
      <c r="M35" s="128"/>
      <c r="N35" s="121">
        <f t="shared" si="5"/>
        <v>0</v>
      </c>
      <c r="O35" s="76">
        <f t="shared" si="6"/>
        <v>0</v>
      </c>
      <c r="P35" s="49">
        <f t="shared" si="7"/>
        <v>0</v>
      </c>
      <c r="Q35" s="255">
        <f t="shared" si="8"/>
        <v>0</v>
      </c>
      <c r="R35" s="49">
        <f t="shared" si="9"/>
        <v>0</v>
      </c>
      <c r="S35" s="253">
        <f t="shared" si="10"/>
        <v>0</v>
      </c>
      <c r="T35" s="51">
        <f t="shared" si="1"/>
        <v>0</v>
      </c>
    </row>
    <row r="36" spans="1:20" x14ac:dyDescent="0.25">
      <c r="A36" s="34">
        <v>30</v>
      </c>
      <c r="B36" s="1"/>
      <c r="C36" s="2"/>
      <c r="D36" s="83"/>
      <c r="E36" s="122">
        <f t="shared" si="0"/>
        <v>0</v>
      </c>
      <c r="F36" s="76">
        <f t="shared" si="2"/>
        <v>0</v>
      </c>
      <c r="G36" s="83"/>
      <c r="H36" s="3"/>
      <c r="I36" s="48">
        <f t="shared" si="3"/>
        <v>0</v>
      </c>
      <c r="J36" s="76">
        <f t="shared" si="4"/>
        <v>0</v>
      </c>
      <c r="K36" s="126"/>
      <c r="L36" s="127"/>
      <c r="M36" s="128"/>
      <c r="N36" s="121">
        <f t="shared" si="5"/>
        <v>0</v>
      </c>
      <c r="O36" s="76">
        <f t="shared" si="6"/>
        <v>0</v>
      </c>
      <c r="P36" s="49">
        <f t="shared" si="7"/>
        <v>0</v>
      </c>
      <c r="Q36" s="255">
        <f t="shared" si="8"/>
        <v>0</v>
      </c>
      <c r="R36" s="49">
        <f t="shared" si="9"/>
        <v>0</v>
      </c>
      <c r="S36" s="253">
        <f t="shared" si="10"/>
        <v>0</v>
      </c>
      <c r="T36" s="51">
        <f t="shared" si="1"/>
        <v>0</v>
      </c>
    </row>
    <row r="37" spans="1:20" x14ac:dyDescent="0.25">
      <c r="A37" s="33">
        <v>31</v>
      </c>
      <c r="B37" s="1"/>
      <c r="C37" s="2"/>
      <c r="D37" s="83"/>
      <c r="E37" s="122">
        <f t="shared" si="0"/>
        <v>0</v>
      </c>
      <c r="F37" s="76">
        <f t="shared" si="2"/>
        <v>0</v>
      </c>
      <c r="G37" s="83"/>
      <c r="H37" s="3"/>
      <c r="I37" s="48">
        <f t="shared" si="3"/>
        <v>0</v>
      </c>
      <c r="J37" s="76">
        <f t="shared" si="4"/>
        <v>0</v>
      </c>
      <c r="K37" s="126"/>
      <c r="L37" s="127"/>
      <c r="M37" s="128"/>
      <c r="N37" s="121">
        <f t="shared" si="5"/>
        <v>0</v>
      </c>
      <c r="O37" s="76">
        <f t="shared" si="6"/>
        <v>0</v>
      </c>
      <c r="P37" s="49">
        <f t="shared" si="7"/>
        <v>0</v>
      </c>
      <c r="Q37" s="255">
        <f t="shared" si="8"/>
        <v>0</v>
      </c>
      <c r="R37" s="49">
        <f t="shared" si="9"/>
        <v>0</v>
      </c>
      <c r="S37" s="253">
        <f t="shared" si="10"/>
        <v>0</v>
      </c>
      <c r="T37" s="51">
        <f t="shared" si="1"/>
        <v>0</v>
      </c>
    </row>
    <row r="38" spans="1:20" x14ac:dyDescent="0.25">
      <c r="A38" s="34">
        <v>32</v>
      </c>
      <c r="B38" s="1"/>
      <c r="C38" s="2"/>
      <c r="D38" s="83"/>
      <c r="E38" s="122">
        <f t="shared" si="0"/>
        <v>0</v>
      </c>
      <c r="F38" s="76">
        <f t="shared" si="2"/>
        <v>0</v>
      </c>
      <c r="G38" s="83"/>
      <c r="H38" s="3"/>
      <c r="I38" s="48">
        <f t="shared" si="3"/>
        <v>0</v>
      </c>
      <c r="J38" s="76">
        <f t="shared" si="4"/>
        <v>0</v>
      </c>
      <c r="K38" s="126"/>
      <c r="L38" s="127"/>
      <c r="M38" s="128"/>
      <c r="N38" s="121">
        <f t="shared" si="5"/>
        <v>0</v>
      </c>
      <c r="O38" s="76">
        <f t="shared" si="6"/>
        <v>0</v>
      </c>
      <c r="P38" s="49">
        <f t="shared" si="7"/>
        <v>0</v>
      </c>
      <c r="Q38" s="255">
        <f t="shared" si="8"/>
        <v>0</v>
      </c>
      <c r="R38" s="49">
        <f t="shared" si="9"/>
        <v>0</v>
      </c>
      <c r="S38" s="253">
        <f t="shared" si="10"/>
        <v>0</v>
      </c>
      <c r="T38" s="51">
        <f t="shared" si="1"/>
        <v>0</v>
      </c>
    </row>
    <row r="39" spans="1:20" x14ac:dyDescent="0.25">
      <c r="A39" s="33">
        <v>33</v>
      </c>
      <c r="B39" s="1"/>
      <c r="C39" s="2"/>
      <c r="D39" s="83"/>
      <c r="E39" s="122">
        <f t="shared" si="0"/>
        <v>0</v>
      </c>
      <c r="F39" s="76">
        <f t="shared" si="2"/>
        <v>0</v>
      </c>
      <c r="G39" s="83"/>
      <c r="H39" s="3"/>
      <c r="I39" s="48">
        <f t="shared" si="3"/>
        <v>0</v>
      </c>
      <c r="J39" s="76">
        <f t="shared" si="4"/>
        <v>0</v>
      </c>
      <c r="K39" s="126"/>
      <c r="L39" s="127"/>
      <c r="M39" s="128"/>
      <c r="N39" s="121">
        <f t="shared" si="5"/>
        <v>0</v>
      </c>
      <c r="O39" s="76">
        <f t="shared" si="6"/>
        <v>0</v>
      </c>
      <c r="P39" s="49">
        <f t="shared" si="7"/>
        <v>0</v>
      </c>
      <c r="Q39" s="255">
        <f t="shared" si="8"/>
        <v>0</v>
      </c>
      <c r="R39" s="49">
        <f t="shared" si="9"/>
        <v>0</v>
      </c>
      <c r="S39" s="253">
        <f t="shared" si="10"/>
        <v>0</v>
      </c>
      <c r="T39" s="51">
        <f t="shared" si="1"/>
        <v>0</v>
      </c>
    </row>
    <row r="40" spans="1:20" x14ac:dyDescent="0.25">
      <c r="A40" s="34">
        <v>34</v>
      </c>
      <c r="B40" s="1"/>
      <c r="C40" s="2"/>
      <c r="D40" s="83"/>
      <c r="E40" s="122">
        <f t="shared" si="0"/>
        <v>0</v>
      </c>
      <c r="F40" s="76">
        <f t="shared" si="2"/>
        <v>0</v>
      </c>
      <c r="G40" s="83"/>
      <c r="H40" s="3"/>
      <c r="I40" s="48">
        <f t="shared" si="3"/>
        <v>0</v>
      </c>
      <c r="J40" s="76">
        <f t="shared" si="4"/>
        <v>0</v>
      </c>
      <c r="K40" s="126"/>
      <c r="L40" s="127"/>
      <c r="M40" s="128"/>
      <c r="N40" s="121">
        <f t="shared" si="5"/>
        <v>0</v>
      </c>
      <c r="O40" s="76">
        <f t="shared" si="6"/>
        <v>0</v>
      </c>
      <c r="P40" s="49">
        <f t="shared" si="7"/>
        <v>0</v>
      </c>
      <c r="Q40" s="255">
        <f t="shared" si="8"/>
        <v>0</v>
      </c>
      <c r="R40" s="49">
        <f t="shared" si="9"/>
        <v>0</v>
      </c>
      <c r="S40" s="253">
        <f t="shared" si="10"/>
        <v>0</v>
      </c>
      <c r="T40" s="51">
        <f t="shared" si="1"/>
        <v>0</v>
      </c>
    </row>
    <row r="41" spans="1:20" x14ac:dyDescent="0.25">
      <c r="A41" s="34">
        <v>35</v>
      </c>
      <c r="B41" s="1"/>
      <c r="C41" s="2"/>
      <c r="D41" s="83"/>
      <c r="E41" s="122">
        <f t="shared" si="0"/>
        <v>0</v>
      </c>
      <c r="F41" s="76">
        <f t="shared" si="2"/>
        <v>0</v>
      </c>
      <c r="G41" s="83"/>
      <c r="H41" s="3"/>
      <c r="I41" s="48">
        <f t="shared" si="3"/>
        <v>0</v>
      </c>
      <c r="J41" s="76">
        <f t="shared" si="4"/>
        <v>0</v>
      </c>
      <c r="K41" s="126"/>
      <c r="L41" s="127"/>
      <c r="M41" s="128"/>
      <c r="N41" s="121">
        <f t="shared" si="5"/>
        <v>0</v>
      </c>
      <c r="O41" s="76">
        <f t="shared" si="6"/>
        <v>0</v>
      </c>
      <c r="P41" s="49">
        <f t="shared" si="7"/>
        <v>0</v>
      </c>
      <c r="Q41" s="255">
        <f t="shared" si="8"/>
        <v>0</v>
      </c>
      <c r="R41" s="49">
        <f t="shared" si="9"/>
        <v>0</v>
      </c>
      <c r="S41" s="253">
        <f t="shared" si="10"/>
        <v>0</v>
      </c>
      <c r="T41" s="51">
        <f t="shared" si="1"/>
        <v>0</v>
      </c>
    </row>
    <row r="42" spans="1:20" x14ac:dyDescent="0.25">
      <c r="A42" s="34">
        <v>36</v>
      </c>
      <c r="B42" s="1"/>
      <c r="C42" s="2"/>
      <c r="D42" s="83"/>
      <c r="E42" s="122">
        <f t="shared" si="0"/>
        <v>0</v>
      </c>
      <c r="F42" s="76">
        <f t="shared" si="2"/>
        <v>0</v>
      </c>
      <c r="G42" s="83"/>
      <c r="H42" s="3"/>
      <c r="I42" s="48">
        <f t="shared" si="3"/>
        <v>0</v>
      </c>
      <c r="J42" s="76">
        <f t="shared" si="4"/>
        <v>0</v>
      </c>
      <c r="K42" s="126"/>
      <c r="L42" s="127"/>
      <c r="M42" s="128"/>
      <c r="N42" s="121">
        <f t="shared" si="5"/>
        <v>0</v>
      </c>
      <c r="O42" s="76">
        <f t="shared" si="6"/>
        <v>0</v>
      </c>
      <c r="P42" s="49">
        <f t="shared" si="7"/>
        <v>0</v>
      </c>
      <c r="Q42" s="255">
        <f t="shared" si="8"/>
        <v>0</v>
      </c>
      <c r="R42" s="49">
        <f t="shared" si="9"/>
        <v>0</v>
      </c>
      <c r="S42" s="253">
        <f t="shared" si="10"/>
        <v>0</v>
      </c>
      <c r="T42" s="51">
        <f t="shared" si="1"/>
        <v>0</v>
      </c>
    </row>
    <row r="43" spans="1:20" x14ac:dyDescent="0.25">
      <c r="A43" s="33">
        <v>37</v>
      </c>
      <c r="B43" s="1"/>
      <c r="C43" s="2"/>
      <c r="D43" s="83"/>
      <c r="E43" s="122">
        <f t="shared" si="0"/>
        <v>0</v>
      </c>
      <c r="F43" s="76">
        <f t="shared" si="2"/>
        <v>0</v>
      </c>
      <c r="G43" s="83"/>
      <c r="H43" s="3"/>
      <c r="I43" s="48">
        <f t="shared" si="3"/>
        <v>0</v>
      </c>
      <c r="J43" s="76">
        <f t="shared" si="4"/>
        <v>0</v>
      </c>
      <c r="K43" s="126"/>
      <c r="L43" s="127"/>
      <c r="M43" s="128"/>
      <c r="N43" s="121">
        <f t="shared" si="5"/>
        <v>0</v>
      </c>
      <c r="O43" s="76">
        <f t="shared" si="6"/>
        <v>0</v>
      </c>
      <c r="P43" s="49">
        <f t="shared" si="7"/>
        <v>0</v>
      </c>
      <c r="Q43" s="255">
        <f t="shared" si="8"/>
        <v>0</v>
      </c>
      <c r="R43" s="49">
        <f t="shared" si="9"/>
        <v>0</v>
      </c>
      <c r="S43" s="253">
        <f t="shared" si="10"/>
        <v>0</v>
      </c>
      <c r="T43" s="51">
        <f t="shared" si="1"/>
        <v>0</v>
      </c>
    </row>
    <row r="44" spans="1:20" x14ac:dyDescent="0.25">
      <c r="A44" s="34">
        <v>38</v>
      </c>
      <c r="B44" s="1"/>
      <c r="C44" s="2"/>
      <c r="D44" s="83"/>
      <c r="E44" s="122">
        <f t="shared" si="0"/>
        <v>0</v>
      </c>
      <c r="F44" s="76">
        <f t="shared" si="2"/>
        <v>0</v>
      </c>
      <c r="G44" s="83"/>
      <c r="H44" s="3"/>
      <c r="I44" s="48">
        <f t="shared" si="3"/>
        <v>0</v>
      </c>
      <c r="J44" s="76">
        <f t="shared" si="4"/>
        <v>0</v>
      </c>
      <c r="K44" s="126"/>
      <c r="L44" s="127"/>
      <c r="M44" s="128"/>
      <c r="N44" s="121">
        <f t="shared" si="5"/>
        <v>0</v>
      </c>
      <c r="O44" s="76">
        <f t="shared" si="6"/>
        <v>0</v>
      </c>
      <c r="P44" s="49">
        <f t="shared" si="7"/>
        <v>0</v>
      </c>
      <c r="Q44" s="255">
        <f t="shared" si="8"/>
        <v>0</v>
      </c>
      <c r="R44" s="49">
        <f t="shared" si="9"/>
        <v>0</v>
      </c>
      <c r="S44" s="253">
        <f t="shared" si="10"/>
        <v>0</v>
      </c>
      <c r="T44" s="51">
        <f t="shared" si="1"/>
        <v>0</v>
      </c>
    </row>
    <row r="45" spans="1:20" x14ac:dyDescent="0.25">
      <c r="A45" s="34">
        <v>39</v>
      </c>
      <c r="B45" s="1"/>
      <c r="C45" s="2"/>
      <c r="D45" s="83"/>
      <c r="E45" s="122">
        <f t="shared" si="0"/>
        <v>0</v>
      </c>
      <c r="F45" s="76">
        <f t="shared" si="2"/>
        <v>0</v>
      </c>
      <c r="G45" s="83"/>
      <c r="H45" s="3"/>
      <c r="I45" s="48">
        <f t="shared" si="3"/>
        <v>0</v>
      </c>
      <c r="J45" s="76">
        <f t="shared" si="4"/>
        <v>0</v>
      </c>
      <c r="K45" s="126"/>
      <c r="L45" s="127"/>
      <c r="M45" s="128"/>
      <c r="N45" s="121">
        <f t="shared" si="5"/>
        <v>0</v>
      </c>
      <c r="O45" s="76">
        <f t="shared" si="6"/>
        <v>0</v>
      </c>
      <c r="P45" s="49">
        <f t="shared" si="7"/>
        <v>0</v>
      </c>
      <c r="Q45" s="255">
        <f t="shared" si="8"/>
        <v>0</v>
      </c>
      <c r="R45" s="49">
        <f t="shared" si="9"/>
        <v>0</v>
      </c>
      <c r="S45" s="253">
        <f t="shared" si="10"/>
        <v>0</v>
      </c>
      <c r="T45" s="51">
        <f t="shared" si="1"/>
        <v>0</v>
      </c>
    </row>
    <row r="46" spans="1:20" ht="15.75" thickBot="1" x14ac:dyDescent="0.3">
      <c r="A46" s="35">
        <v>40</v>
      </c>
      <c r="B46" s="5"/>
      <c r="C46" s="4"/>
      <c r="D46" s="84"/>
      <c r="E46" s="122">
        <f t="shared" si="0"/>
        <v>0</v>
      </c>
      <c r="F46" s="76">
        <f t="shared" si="2"/>
        <v>0</v>
      </c>
      <c r="G46" s="84"/>
      <c r="H46" s="129"/>
      <c r="I46" s="48">
        <f t="shared" si="3"/>
        <v>0</v>
      </c>
      <c r="J46" s="76">
        <f t="shared" si="4"/>
        <v>0</v>
      </c>
      <c r="K46" s="130"/>
      <c r="L46" s="131"/>
      <c r="M46" s="132"/>
      <c r="N46" s="121">
        <f t="shared" si="5"/>
        <v>0</v>
      </c>
      <c r="O46" s="76">
        <f t="shared" si="6"/>
        <v>0</v>
      </c>
      <c r="P46" s="49">
        <f t="shared" si="7"/>
        <v>0</v>
      </c>
      <c r="Q46" s="255">
        <f t="shared" si="8"/>
        <v>0</v>
      </c>
      <c r="R46" s="49">
        <f t="shared" si="9"/>
        <v>0</v>
      </c>
      <c r="S46" s="253">
        <f t="shared" si="10"/>
        <v>0</v>
      </c>
      <c r="T46" s="51">
        <f t="shared" si="1"/>
        <v>0</v>
      </c>
    </row>
    <row r="47" spans="1:20" ht="22.15" customHeight="1" thickTop="1" thickBot="1" x14ac:dyDescent="0.3">
      <c r="A47" s="133" t="s">
        <v>19</v>
      </c>
      <c r="B47" s="134"/>
      <c r="C47" s="36">
        <f>SUM(C7:C46)</f>
        <v>0</v>
      </c>
      <c r="D47" s="36">
        <f t="shared" ref="D47:T47" si="11">SUM(D7:D46)</f>
        <v>0</v>
      </c>
      <c r="E47" s="36">
        <f t="shared" si="11"/>
        <v>0</v>
      </c>
      <c r="F47" s="37"/>
      <c r="G47" s="38">
        <f t="shared" si="11"/>
        <v>0</v>
      </c>
      <c r="H47" s="36">
        <f t="shared" si="11"/>
        <v>0</v>
      </c>
      <c r="I47" s="36">
        <f t="shared" si="11"/>
        <v>0</v>
      </c>
      <c r="J47" s="39"/>
      <c r="K47" s="40">
        <f t="shared" si="11"/>
        <v>0</v>
      </c>
      <c r="L47" s="36">
        <f t="shared" si="11"/>
        <v>0</v>
      </c>
      <c r="M47" s="37">
        <f t="shared" si="11"/>
        <v>0</v>
      </c>
      <c r="N47" s="38">
        <f t="shared" si="11"/>
        <v>0</v>
      </c>
      <c r="O47" s="39"/>
      <c r="P47" s="40">
        <f t="shared" si="11"/>
        <v>0</v>
      </c>
      <c r="Q47" s="256">
        <f t="shared" si="11"/>
        <v>0</v>
      </c>
      <c r="R47" s="38">
        <f t="shared" si="11"/>
        <v>0</v>
      </c>
      <c r="S47" s="39">
        <f t="shared" si="11"/>
        <v>0</v>
      </c>
      <c r="T47" s="41">
        <f t="shared" si="11"/>
        <v>0</v>
      </c>
    </row>
    <row r="48" spans="1:20" ht="22.15" customHeight="1" thickTop="1" thickBot="1" x14ac:dyDescent="0.3">
      <c r="A48" s="137" t="s">
        <v>5</v>
      </c>
      <c r="B48" s="138"/>
      <c r="C48" s="42" t="e">
        <f>AVERAGEIF(C7:C46,"&lt;&gt;0")</f>
        <v>#DIV/0!</v>
      </c>
      <c r="D48" s="42" t="e">
        <f>AVERAGEIF(D7:D46,"&lt;&gt;0")</f>
        <v>#DIV/0!</v>
      </c>
      <c r="E48" s="42" t="e">
        <f>AVERAGEIF(E7:E46,"&lt;&gt;0")</f>
        <v>#DIV/0!</v>
      </c>
      <c r="F48" s="43"/>
      <c r="G48" s="44" t="e">
        <f>AVERAGEIF(G7:G46,"&lt;&gt;0")</f>
        <v>#DIV/0!</v>
      </c>
      <c r="H48" s="42" t="e">
        <f>AVERAGEIF(H7:H46,"&lt;&gt;0")</f>
        <v>#DIV/0!</v>
      </c>
      <c r="I48" s="42" t="e">
        <f>AVERAGEIF(I7:I46,"&lt;&gt;0")</f>
        <v>#DIV/0!</v>
      </c>
      <c r="J48" s="45"/>
      <c r="K48" s="46" t="e">
        <f>AVERAGEIF(K7:K46,"&lt;&gt;0")</f>
        <v>#DIV/0!</v>
      </c>
      <c r="L48" s="42" t="e">
        <f>AVERAGEIF(L7:L46,"&lt;&gt;0")</f>
        <v>#DIV/0!</v>
      </c>
      <c r="M48" s="43" t="e">
        <f>AVERAGEIF(M7:M46,"&lt;&gt;0")</f>
        <v>#DIV/0!</v>
      </c>
      <c r="N48" s="44" t="e">
        <f>AVERAGEIF(N7:N46,"&lt;&gt;0")</f>
        <v>#DIV/0!</v>
      </c>
      <c r="O48" s="45"/>
      <c r="P48" s="46" t="e">
        <f>AVERAGEIF(P7:P46,"&lt;&gt;0")</f>
        <v>#DIV/0!</v>
      </c>
      <c r="Q48" s="43" t="e">
        <f>AVERAGEIF(Q7:Q46,"&lt;&gt;0")</f>
        <v>#DIV/0!</v>
      </c>
      <c r="R48" s="44" t="e">
        <f>AVERAGEIF(R7:R46,"&lt;&gt;0")</f>
        <v>#DIV/0!</v>
      </c>
      <c r="S48" s="45" t="e">
        <f>AVERAGEIF(S7:S46,"&lt;&gt;0")</f>
        <v>#DIV/0!</v>
      </c>
      <c r="T48" s="47" t="e">
        <f>AVERAGEIF(T7:T46,"&lt;&gt;0")</f>
        <v>#DIV/0!</v>
      </c>
    </row>
    <row r="49" spans="1:20" ht="35.25" customHeight="1" thickTop="1" x14ac:dyDescent="0.25">
      <c r="A49" s="139" t="s">
        <v>6</v>
      </c>
      <c r="B49" s="140"/>
      <c r="C49" s="140" t="s">
        <v>7</v>
      </c>
      <c r="D49" s="140"/>
      <c r="E49" s="140"/>
      <c r="F49" s="140"/>
      <c r="G49" s="140"/>
      <c r="H49" s="140"/>
      <c r="I49" s="140"/>
      <c r="J49" s="140"/>
      <c r="K49" s="140"/>
      <c r="L49" s="144" t="s">
        <v>10</v>
      </c>
      <c r="M49" s="144"/>
      <c r="N49" s="144"/>
      <c r="O49" s="144"/>
      <c r="P49" s="144"/>
      <c r="Q49" s="144"/>
      <c r="R49" s="144"/>
      <c r="S49" s="144"/>
      <c r="T49" s="228"/>
    </row>
    <row r="50" spans="1:20" x14ac:dyDescent="0.25">
      <c r="A50" s="139"/>
      <c r="B50" s="140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  <c r="Q50" s="55"/>
      <c r="R50" s="55"/>
      <c r="S50" s="55"/>
      <c r="T50" s="56"/>
    </row>
    <row r="51" spans="1:20" x14ac:dyDescent="0.25">
      <c r="A51" s="141" t="s">
        <v>8</v>
      </c>
      <c r="B51" s="142"/>
      <c r="C51" s="54"/>
      <c r="D51" s="54"/>
      <c r="E51" s="54"/>
      <c r="F51" s="54"/>
      <c r="G51" s="54"/>
      <c r="H51" s="54"/>
      <c r="I51" s="54"/>
      <c r="J51" s="54"/>
      <c r="K51" s="54"/>
      <c r="L51" s="143" t="s">
        <v>9</v>
      </c>
      <c r="M51" s="143"/>
      <c r="N51" s="143"/>
      <c r="O51" s="143"/>
      <c r="P51" s="143"/>
      <c r="Q51" s="143"/>
      <c r="R51" s="143"/>
      <c r="S51" s="143"/>
      <c r="T51" s="227"/>
    </row>
    <row r="52" spans="1:20" ht="15.75" thickBot="1" x14ac:dyDescent="0.3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59"/>
      <c r="R52" s="59"/>
      <c r="S52" s="59"/>
      <c r="T52" s="60"/>
    </row>
    <row r="53" spans="1:20" ht="15.75" thickTop="1" x14ac:dyDescent="0.25"/>
  </sheetData>
  <sheetProtection algorithmName="SHA-512" hashValue="XO49a5ydrE1qI6HZ5MhwU9+dDuFQh29zayXgQByCsHgzLhMHUB4BBuOEjUadq41Lya+bT/MPVaPV4HLhemcurw==" saltValue="9TDl+TcqfC/JFzbHXXO9eg==" spinCount="100000" sheet="1" deleteRows="0" sort="0"/>
  <protectedRanges>
    <protectedRange password="CE2E" sqref="C7:C46 K7:M46 H7:H46 C47:T47" name="Range1" securityDescriptor="O:WDG:WDD:(A;;CC;;;WD)"/>
  </protectedRanges>
  <mergeCells count="25">
    <mergeCell ref="P4:Q4"/>
    <mergeCell ref="R4:S4"/>
    <mergeCell ref="T4:T5"/>
    <mergeCell ref="A1:D1"/>
    <mergeCell ref="E1:O1"/>
    <mergeCell ref="P1:T1"/>
    <mergeCell ref="A2:D2"/>
    <mergeCell ref="E2:O2"/>
    <mergeCell ref="P2:T2"/>
    <mergeCell ref="A51:B51"/>
    <mergeCell ref="L51:T51"/>
    <mergeCell ref="A3:G3"/>
    <mergeCell ref="H3:L3"/>
    <mergeCell ref="M3:T3"/>
    <mergeCell ref="A47:B47"/>
    <mergeCell ref="A48:B48"/>
    <mergeCell ref="A49:B49"/>
    <mergeCell ref="C49:K49"/>
    <mergeCell ref="L49:T49"/>
    <mergeCell ref="A50:B50"/>
    <mergeCell ref="A4:A6"/>
    <mergeCell ref="B4:B6"/>
    <mergeCell ref="C4:F4"/>
    <mergeCell ref="G4:J4"/>
    <mergeCell ref="K4:O4"/>
  </mergeCells>
  <conditionalFormatting sqref="C8 H8 K8:M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B348-D357-4C30-A936-737566586D39}">
  <dimension ref="A1:L25"/>
  <sheetViews>
    <sheetView view="pageBreakPreview" zoomScale="110" zoomScaleNormal="100" zoomScaleSheetLayoutView="110" workbookViewId="0">
      <selection activeCell="M1" sqref="M1"/>
    </sheetView>
  </sheetViews>
  <sheetFormatPr defaultRowHeight="15" x14ac:dyDescent="0.25"/>
  <cols>
    <col min="1" max="1" width="3.28515625" bestFit="1" customWidth="1"/>
    <col min="2" max="2" width="4.5703125" customWidth="1"/>
    <col min="3" max="3" width="16.42578125" customWidth="1"/>
    <col min="4" max="11" width="4.7109375" customWidth="1"/>
    <col min="12" max="12" width="1.5703125" customWidth="1"/>
  </cols>
  <sheetData>
    <row r="1" spans="1:12" ht="18.75" customHeight="1" thickTop="1" x14ac:dyDescent="0.25">
      <c r="A1" s="248" t="s">
        <v>65</v>
      </c>
      <c r="B1" s="216" t="s">
        <v>32</v>
      </c>
      <c r="C1" s="94" t="s">
        <v>62</v>
      </c>
      <c r="D1" s="94">
        <v>7</v>
      </c>
      <c r="E1" s="94">
        <v>6</v>
      </c>
      <c r="F1" s="94">
        <v>5</v>
      </c>
      <c r="G1" s="94">
        <v>4</v>
      </c>
      <c r="H1" s="94">
        <v>3</v>
      </c>
      <c r="I1" s="94">
        <v>2</v>
      </c>
      <c r="J1" s="94">
        <v>1</v>
      </c>
      <c r="K1" s="95" t="s">
        <v>53</v>
      </c>
      <c r="L1" s="96"/>
    </row>
    <row r="2" spans="1:12" ht="30.75" customHeight="1" x14ac:dyDescent="0.25">
      <c r="A2" s="249"/>
      <c r="B2" s="217"/>
      <c r="C2" s="97" t="str">
        <f>'Grade 10'!C5</f>
        <v>Assignment  Term 1</v>
      </c>
      <c r="D2" s="98">
        <f>COUNTIF('Grade 12'!F7:F46,"7")</f>
        <v>0</v>
      </c>
      <c r="E2" s="98">
        <f>COUNTIF('Grade 12'!F7:F46,"6")</f>
        <v>0</v>
      </c>
      <c r="F2" s="98">
        <f>COUNTIF('Grade 12'!F7:F46,"5")</f>
        <v>0</v>
      </c>
      <c r="G2" s="98">
        <f>COUNTIF('Grade 12'!F7:F46,"4")</f>
        <v>0</v>
      </c>
      <c r="H2" s="98">
        <f>COUNTIF('Grade 12'!F7:F46,"3")</f>
        <v>0</v>
      </c>
      <c r="I2" s="98">
        <f>COUNTIF('Grade 12'!F7:F46,"2")</f>
        <v>0</v>
      </c>
      <c r="J2" s="99">
        <f>COUNTIF('Grade 12'!F7:F46,"1")</f>
        <v>0</v>
      </c>
      <c r="K2" s="100">
        <f>SUM(D2:J2)</f>
        <v>0</v>
      </c>
      <c r="L2" s="101"/>
    </row>
    <row r="3" spans="1:12" x14ac:dyDescent="0.25">
      <c r="A3" s="249"/>
      <c r="B3" s="217"/>
      <c r="C3" s="201" t="s">
        <v>54</v>
      </c>
      <c r="D3" s="202"/>
      <c r="E3" s="202"/>
      <c r="F3" s="202"/>
      <c r="G3" s="203"/>
      <c r="H3" s="204">
        <f>COUNTA('Grade 12'!B7:B46)</f>
        <v>0</v>
      </c>
      <c r="I3" s="205"/>
      <c r="J3" s="205"/>
      <c r="K3" s="206"/>
      <c r="L3" s="101"/>
    </row>
    <row r="4" spans="1:12" x14ac:dyDescent="0.25">
      <c r="A4" s="249"/>
      <c r="B4" s="217"/>
      <c r="C4" s="188" t="s">
        <v>60</v>
      </c>
      <c r="D4" s="189"/>
      <c r="E4" s="189"/>
      <c r="F4" s="189"/>
      <c r="G4" s="190"/>
      <c r="H4" s="173">
        <f>SUM(D2:I2)</f>
        <v>0</v>
      </c>
      <c r="I4" s="174"/>
      <c r="J4" s="174"/>
      <c r="K4" s="175"/>
      <c r="L4" s="101"/>
    </row>
    <row r="5" spans="1:12" x14ac:dyDescent="0.25">
      <c r="A5" s="249"/>
      <c r="B5" s="217"/>
      <c r="C5" s="179" t="s">
        <v>55</v>
      </c>
      <c r="D5" s="180"/>
      <c r="E5" s="180"/>
      <c r="F5" s="180"/>
      <c r="G5" s="181"/>
      <c r="H5" s="176">
        <f>J2</f>
        <v>0</v>
      </c>
      <c r="I5" s="177"/>
      <c r="J5" s="177"/>
      <c r="K5" s="178"/>
      <c r="L5" s="101"/>
    </row>
    <row r="6" spans="1:12" x14ac:dyDescent="0.25">
      <c r="A6" s="249"/>
      <c r="B6" s="218"/>
      <c r="C6" s="188" t="s">
        <v>61</v>
      </c>
      <c r="D6" s="189"/>
      <c r="E6" s="189"/>
      <c r="F6" s="189"/>
      <c r="G6" s="190"/>
      <c r="H6" s="173" t="e">
        <f>H4/H3*100</f>
        <v>#DIV/0!</v>
      </c>
      <c r="I6" s="174"/>
      <c r="J6" s="174"/>
      <c r="K6" s="175"/>
      <c r="L6" s="101"/>
    </row>
    <row r="7" spans="1:12" x14ac:dyDescent="0.25">
      <c r="A7" s="249"/>
      <c r="B7" s="218"/>
      <c r="C7" s="179" t="s">
        <v>56</v>
      </c>
      <c r="D7" s="180"/>
      <c r="E7" s="180"/>
      <c r="F7" s="180"/>
      <c r="G7" s="181"/>
      <c r="H7" s="176" t="e">
        <f>H5/H3*100</f>
        <v>#DIV/0!</v>
      </c>
      <c r="I7" s="177"/>
      <c r="J7" s="177"/>
      <c r="K7" s="178"/>
      <c r="L7" s="101"/>
    </row>
    <row r="8" spans="1:12" ht="15.75" thickBot="1" x14ac:dyDescent="0.3">
      <c r="A8" s="249"/>
      <c r="B8" s="219"/>
      <c r="C8" s="182" t="s">
        <v>63</v>
      </c>
      <c r="D8" s="192"/>
      <c r="E8" s="192"/>
      <c r="F8" s="192"/>
      <c r="G8" s="193"/>
      <c r="H8" s="194" t="e">
        <f>'Grade 12'!E48</f>
        <v>#DIV/0!</v>
      </c>
      <c r="I8" s="195"/>
      <c r="J8" s="195"/>
      <c r="K8" s="196"/>
      <c r="L8" s="101"/>
    </row>
    <row r="9" spans="1:12" ht="15" customHeight="1" x14ac:dyDescent="0.25">
      <c r="A9" s="249"/>
      <c r="B9" s="220" t="s">
        <v>33</v>
      </c>
      <c r="C9" s="102" t="s">
        <v>62</v>
      </c>
      <c r="D9" s="102">
        <v>7</v>
      </c>
      <c r="E9" s="102">
        <v>6</v>
      </c>
      <c r="F9" s="102">
        <v>5</v>
      </c>
      <c r="G9" s="102">
        <v>4</v>
      </c>
      <c r="H9" s="102">
        <v>3</v>
      </c>
      <c r="I9" s="102">
        <v>2</v>
      </c>
      <c r="J9" s="102">
        <v>1</v>
      </c>
      <c r="K9" s="103" t="s">
        <v>53</v>
      </c>
      <c r="L9" s="101"/>
    </row>
    <row r="10" spans="1:12" ht="30.75" customHeight="1" x14ac:dyDescent="0.25">
      <c r="A10" s="249"/>
      <c r="B10" s="217"/>
      <c r="C10" s="97" t="s">
        <v>51</v>
      </c>
      <c r="D10" s="98">
        <f>COUNTIF('Grade 12'!J7:J46,"7")</f>
        <v>0</v>
      </c>
      <c r="E10" s="98">
        <f>COUNTIF('Grade 12'!J7:J46,"6")</f>
        <v>0</v>
      </c>
      <c r="F10" s="98">
        <f>COUNTIF('Grade 12'!J7:J46,"5")</f>
        <v>0</v>
      </c>
      <c r="G10" s="98">
        <f>COUNTIF('Grade 12'!J7:J46,"4")</f>
        <v>0</v>
      </c>
      <c r="H10" s="98">
        <f>COUNTIF('Grade 12'!J7:J46,"3")</f>
        <v>0</v>
      </c>
      <c r="I10" s="98">
        <f>COUNTIF('Grade 12'!J7:J46,"2")</f>
        <v>0</v>
      </c>
      <c r="J10" s="99">
        <f>COUNTIF('Grade 12'!J7:J46,"1")</f>
        <v>0</v>
      </c>
      <c r="K10" s="100">
        <f>SUM(D10:J10)</f>
        <v>0</v>
      </c>
      <c r="L10" s="101"/>
    </row>
    <row r="11" spans="1:12" x14ac:dyDescent="0.25">
      <c r="A11" s="249"/>
      <c r="B11" s="217"/>
      <c r="C11" s="201" t="s">
        <v>54</v>
      </c>
      <c r="D11" s="202"/>
      <c r="E11" s="202"/>
      <c r="F11" s="202"/>
      <c r="G11" s="203"/>
      <c r="H11" s="204">
        <f>COUNTA('Grade 12'!B7:B46)</f>
        <v>0</v>
      </c>
      <c r="I11" s="205"/>
      <c r="J11" s="205"/>
      <c r="K11" s="206"/>
      <c r="L11" s="101"/>
    </row>
    <row r="12" spans="1:12" x14ac:dyDescent="0.25">
      <c r="A12" s="249"/>
      <c r="B12" s="217"/>
      <c r="C12" s="188" t="s">
        <v>60</v>
      </c>
      <c r="D12" s="189"/>
      <c r="E12" s="189"/>
      <c r="F12" s="189"/>
      <c r="G12" s="190"/>
      <c r="H12" s="173">
        <f>SUM(D10:I10)</f>
        <v>0</v>
      </c>
      <c r="I12" s="174"/>
      <c r="J12" s="174"/>
      <c r="K12" s="175"/>
      <c r="L12" s="101"/>
    </row>
    <row r="13" spans="1:12" x14ac:dyDescent="0.25">
      <c r="A13" s="249"/>
      <c r="B13" s="217"/>
      <c r="C13" s="179" t="s">
        <v>55</v>
      </c>
      <c r="D13" s="180"/>
      <c r="E13" s="180"/>
      <c r="F13" s="180"/>
      <c r="G13" s="181"/>
      <c r="H13" s="176">
        <f>J10</f>
        <v>0</v>
      </c>
      <c r="I13" s="177"/>
      <c r="J13" s="177"/>
      <c r="K13" s="178"/>
      <c r="L13" s="101"/>
    </row>
    <row r="14" spans="1:12" x14ac:dyDescent="0.25">
      <c r="A14" s="249"/>
      <c r="B14" s="218"/>
      <c r="C14" s="188" t="s">
        <v>61</v>
      </c>
      <c r="D14" s="189"/>
      <c r="E14" s="189"/>
      <c r="F14" s="189"/>
      <c r="G14" s="190"/>
      <c r="H14" s="173" t="e">
        <f>H12/H11*100</f>
        <v>#DIV/0!</v>
      </c>
      <c r="I14" s="174"/>
      <c r="J14" s="174"/>
      <c r="K14" s="175"/>
      <c r="L14" s="101"/>
    </row>
    <row r="15" spans="1:12" x14ac:dyDescent="0.25">
      <c r="A15" s="249"/>
      <c r="B15" s="218"/>
      <c r="C15" s="179" t="s">
        <v>56</v>
      </c>
      <c r="D15" s="180"/>
      <c r="E15" s="180"/>
      <c r="F15" s="180"/>
      <c r="G15" s="181"/>
      <c r="H15" s="176" t="e">
        <f>H13/H11*100</f>
        <v>#DIV/0!</v>
      </c>
      <c r="I15" s="177"/>
      <c r="J15" s="177"/>
      <c r="K15" s="178"/>
      <c r="L15" s="101"/>
    </row>
    <row r="16" spans="1:12" ht="15.75" thickBot="1" x14ac:dyDescent="0.3">
      <c r="A16" s="249"/>
      <c r="B16" s="219"/>
      <c r="C16" s="191" t="s">
        <v>63</v>
      </c>
      <c r="D16" s="192"/>
      <c r="E16" s="192"/>
      <c r="F16" s="192"/>
      <c r="G16" s="193"/>
      <c r="H16" s="194" t="e">
        <f>'Grade 12'!I48</f>
        <v>#DIV/0!</v>
      </c>
      <c r="I16" s="195"/>
      <c r="J16" s="195"/>
      <c r="K16" s="196"/>
      <c r="L16" s="101"/>
    </row>
    <row r="17" spans="1:12" ht="15" customHeight="1" x14ac:dyDescent="0.25">
      <c r="A17" s="249"/>
      <c r="B17" s="221" t="s">
        <v>34</v>
      </c>
      <c r="C17" s="104" t="s">
        <v>62</v>
      </c>
      <c r="D17" s="104">
        <v>7</v>
      </c>
      <c r="E17" s="104">
        <v>6</v>
      </c>
      <c r="F17" s="104">
        <v>5</v>
      </c>
      <c r="G17" s="104">
        <v>4</v>
      </c>
      <c r="H17" s="104">
        <v>3</v>
      </c>
      <c r="I17" s="104">
        <v>2</v>
      </c>
      <c r="J17" s="104">
        <v>1</v>
      </c>
      <c r="K17" s="105" t="s">
        <v>53</v>
      </c>
      <c r="L17" s="101"/>
    </row>
    <row r="18" spans="1:12" ht="30" x14ac:dyDescent="0.25">
      <c r="A18" s="249"/>
      <c r="B18" s="217"/>
      <c r="C18" s="97" t="s">
        <v>46</v>
      </c>
      <c r="D18" s="98">
        <f>COUNTIF('Grade 12'!O7:O46,"7")</f>
        <v>0</v>
      </c>
      <c r="E18" s="98">
        <f>COUNTIF('Grade 12'!O7:O46,"6")</f>
        <v>0</v>
      </c>
      <c r="F18" s="98">
        <f>COUNTIF('Grade 12'!O7:O46,"5")</f>
        <v>0</v>
      </c>
      <c r="G18" s="98">
        <f>COUNTIF('Grade 12'!O7:O46,"4")</f>
        <v>0</v>
      </c>
      <c r="H18" s="98">
        <f>COUNTIF('Grade 12'!O7:O46,"3")</f>
        <v>0</v>
      </c>
      <c r="I18" s="98">
        <f>COUNTIF('Grade 12'!O7:O46,"2")</f>
        <v>0</v>
      </c>
      <c r="J18" s="99">
        <f>COUNTIF('Grade 12'!O7:O46,"1")</f>
        <v>0</v>
      </c>
      <c r="K18" s="100">
        <f>SUM(D18:J18)</f>
        <v>0</v>
      </c>
      <c r="L18" s="101"/>
    </row>
    <row r="19" spans="1:12" x14ac:dyDescent="0.25">
      <c r="A19" s="249"/>
      <c r="B19" s="217"/>
      <c r="C19" s="201" t="s">
        <v>54</v>
      </c>
      <c r="D19" s="202"/>
      <c r="E19" s="202"/>
      <c r="F19" s="202"/>
      <c r="G19" s="203"/>
      <c r="H19" s="204">
        <f>COUNTA('Grade 12'!B7:B46)</f>
        <v>0</v>
      </c>
      <c r="I19" s="205"/>
      <c r="J19" s="205"/>
      <c r="K19" s="206"/>
      <c r="L19" s="101"/>
    </row>
    <row r="20" spans="1:12" x14ac:dyDescent="0.25">
      <c r="A20" s="249"/>
      <c r="B20" s="217"/>
      <c r="C20" s="188" t="s">
        <v>60</v>
      </c>
      <c r="D20" s="189"/>
      <c r="E20" s="189"/>
      <c r="F20" s="189"/>
      <c r="G20" s="190"/>
      <c r="H20" s="173">
        <f>SUM(D18:I18)</f>
        <v>0</v>
      </c>
      <c r="I20" s="174"/>
      <c r="J20" s="174"/>
      <c r="K20" s="175"/>
      <c r="L20" s="101"/>
    </row>
    <row r="21" spans="1:12" x14ac:dyDescent="0.25">
      <c r="A21" s="249"/>
      <c r="B21" s="217"/>
      <c r="C21" s="179" t="s">
        <v>55</v>
      </c>
      <c r="D21" s="180"/>
      <c r="E21" s="180"/>
      <c r="F21" s="180"/>
      <c r="G21" s="181"/>
      <c r="H21" s="176">
        <f>J18</f>
        <v>0</v>
      </c>
      <c r="I21" s="177"/>
      <c r="J21" s="177"/>
      <c r="K21" s="178"/>
      <c r="L21" s="101"/>
    </row>
    <row r="22" spans="1:12" x14ac:dyDescent="0.25">
      <c r="A22" s="249"/>
      <c r="B22" s="218"/>
      <c r="C22" s="188" t="s">
        <v>61</v>
      </c>
      <c r="D22" s="189"/>
      <c r="E22" s="189"/>
      <c r="F22" s="189"/>
      <c r="G22" s="190"/>
      <c r="H22" s="173" t="e">
        <f>H20/H19*100</f>
        <v>#DIV/0!</v>
      </c>
      <c r="I22" s="174"/>
      <c r="J22" s="174"/>
      <c r="K22" s="175"/>
      <c r="L22" s="101"/>
    </row>
    <row r="23" spans="1:12" x14ac:dyDescent="0.25">
      <c r="A23" s="249"/>
      <c r="B23" s="218"/>
      <c r="C23" s="179" t="s">
        <v>56</v>
      </c>
      <c r="D23" s="180"/>
      <c r="E23" s="180"/>
      <c r="F23" s="180"/>
      <c r="G23" s="181"/>
      <c r="H23" s="176" t="e">
        <f>H21/H19*100</f>
        <v>#DIV/0!</v>
      </c>
      <c r="I23" s="177"/>
      <c r="J23" s="177"/>
      <c r="K23" s="178"/>
      <c r="L23" s="101"/>
    </row>
    <row r="24" spans="1:12" ht="15.75" thickBot="1" x14ac:dyDescent="0.3">
      <c r="A24" s="250"/>
      <c r="B24" s="247"/>
      <c r="C24" s="207" t="s">
        <v>63</v>
      </c>
      <c r="D24" s="208"/>
      <c r="E24" s="208"/>
      <c r="F24" s="208"/>
      <c r="G24" s="209"/>
      <c r="H24" s="210" t="e">
        <f>'Grade 12'!N48</f>
        <v>#DIV/0!</v>
      </c>
      <c r="I24" s="211"/>
      <c r="J24" s="211"/>
      <c r="K24" s="212"/>
      <c r="L24" s="107"/>
    </row>
    <row r="25" spans="1:12" ht="15.75" thickTop="1" x14ac:dyDescent="0.25"/>
  </sheetData>
  <sheetProtection algorithmName="SHA-512" hashValue="jANzuvzYRuHR6FSEPKoZ8d+Uv0ijefxI+kCS7kR5d+Zhp+n9+EWmRj6Vc7QL3xqMJUz8Q8EgdWlLJDfsYuzLZA==" saltValue="ujT+14A2eO4d76wIUZCM4w==" spinCount="100000" sheet="1" objects="1" scenarios="1"/>
  <mergeCells count="40">
    <mergeCell ref="A1:A24"/>
    <mergeCell ref="B1:B8"/>
    <mergeCell ref="C3:G3"/>
    <mergeCell ref="H3:K3"/>
    <mergeCell ref="C4:G4"/>
    <mergeCell ref="H4:K4"/>
    <mergeCell ref="C5:G5"/>
    <mergeCell ref="H5:K5"/>
    <mergeCell ref="C6:G6"/>
    <mergeCell ref="H6:K6"/>
    <mergeCell ref="B9:B16"/>
    <mergeCell ref="C11:G11"/>
    <mergeCell ref="H11:K11"/>
    <mergeCell ref="C12:G12"/>
    <mergeCell ref="H12:K12"/>
    <mergeCell ref="C13:G13"/>
    <mergeCell ref="C16:G16"/>
    <mergeCell ref="H16:K16"/>
    <mergeCell ref="C7:G7"/>
    <mergeCell ref="H7:K7"/>
    <mergeCell ref="C8:G8"/>
    <mergeCell ref="H8:K8"/>
    <mergeCell ref="H13:K13"/>
    <mergeCell ref="C14:G14"/>
    <mergeCell ref="H14:K14"/>
    <mergeCell ref="C15:G15"/>
    <mergeCell ref="H15:K15"/>
    <mergeCell ref="H23:K23"/>
    <mergeCell ref="C24:G24"/>
    <mergeCell ref="H24:K24"/>
    <mergeCell ref="B17:B24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 10</vt:lpstr>
      <vt:lpstr>Gr10Stats</vt:lpstr>
      <vt:lpstr>Grade 11</vt:lpstr>
      <vt:lpstr>Gr11Stats</vt:lpstr>
      <vt:lpstr>Grade 12</vt:lpstr>
      <vt:lpstr>Gr12Stats 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Danie van der Westhuizen</cp:lastModifiedBy>
  <cp:lastPrinted>2022-02-08T12:22:08Z</cp:lastPrinted>
  <dcterms:created xsi:type="dcterms:W3CDTF">2012-05-25T10:12:19Z</dcterms:created>
  <dcterms:modified xsi:type="dcterms:W3CDTF">2024-01-15T10:43:15Z</dcterms:modified>
</cp:coreProperties>
</file>