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91" documentId="11_DE442C8C41262D87E3B31FC89BF058AA8F0739AB" xr6:coauthVersionLast="47" xr6:coauthVersionMax="47" xr10:uidLastSave="{083060F7-C46A-4DC2-B226-109911BC736B}"/>
  <bookViews>
    <workbookView xWindow="-120" yWindow="-120" windowWidth="19440" windowHeight="11640" xr2:uid="{00000000-000D-0000-FFFF-FFFF00000000}"/>
  </bookViews>
  <sheets>
    <sheet name="Phase 1 - Stand" sheetId="4" r:id="rId1"/>
    <sheet name="Phase 2 - Feeder Bowl" sheetId="10" r:id="rId2"/>
    <sheet name="Phase 3 - Lid with Handle" sheetId="11" r:id="rId3"/>
    <sheet name="Phase 4 - Hopper with Spout" sheetId="13" r:id="rId4"/>
    <sheet name="TOTALS" sheetId="14" r:id="rId5"/>
  </sheets>
  <calcPr calcId="191029"/>
</workbook>
</file>

<file path=xl/calcChain.xml><?xml version="1.0" encoding="utf-8"?>
<calcChain xmlns="http://schemas.openxmlformats.org/spreadsheetml/2006/main">
  <c r="J14" i="14" l="1"/>
  <c r="J15" i="14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J23" i="13"/>
  <c r="J52" i="13" s="1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U30" i="13"/>
  <c r="U29" i="13"/>
  <c r="U28" i="13"/>
  <c r="J53" i="13" l="1"/>
  <c r="J54" i="13" s="1"/>
  <c r="L13" i="14" s="1"/>
  <c r="S53" i="13"/>
  <c r="S54" i="13" s="1"/>
  <c r="U13" i="14" s="1"/>
  <c r="U53" i="13"/>
  <c r="U54" i="13" s="1"/>
  <c r="W13" i="14" s="1"/>
  <c r="P53" i="13"/>
  <c r="P54" i="13" s="1"/>
  <c r="R13" i="14" s="1"/>
  <c r="H23" i="13"/>
  <c r="H52" i="13" s="1"/>
  <c r="H53" i="13" s="1"/>
  <c r="H54" i="13" s="1"/>
  <c r="I23" i="13"/>
  <c r="I52" i="13" s="1"/>
  <c r="I53" i="13" s="1"/>
  <c r="I54" i="13" s="1"/>
  <c r="K13" i="14" s="1"/>
  <c r="K23" i="13"/>
  <c r="K52" i="13" s="1"/>
  <c r="K53" i="13" s="1"/>
  <c r="K54" i="13" s="1"/>
  <c r="M13" i="14" s="1"/>
  <c r="L23" i="13"/>
  <c r="L52" i="13" s="1"/>
  <c r="L53" i="13" s="1"/>
  <c r="L54" i="13" s="1"/>
  <c r="N13" i="14" s="1"/>
  <c r="M23" i="13"/>
  <c r="M52" i="13" s="1"/>
  <c r="M53" i="13" s="1"/>
  <c r="M54" i="13" s="1"/>
  <c r="O13" i="14" s="1"/>
  <c r="N23" i="13"/>
  <c r="N52" i="13" s="1"/>
  <c r="N53" i="13" s="1"/>
  <c r="N54" i="13" s="1"/>
  <c r="P13" i="14" s="1"/>
  <c r="O23" i="13"/>
  <c r="O52" i="13" s="1"/>
  <c r="O53" i="13" s="1"/>
  <c r="O54" i="13" s="1"/>
  <c r="Q13" i="14" s="1"/>
  <c r="P23" i="13"/>
  <c r="P52" i="13" s="1"/>
  <c r="Q23" i="13"/>
  <c r="Q52" i="13" s="1"/>
  <c r="Q53" i="13" s="1"/>
  <c r="Q54" i="13" s="1"/>
  <c r="S13" i="14" s="1"/>
  <c r="R23" i="13"/>
  <c r="R52" i="13" s="1"/>
  <c r="R53" i="13" s="1"/>
  <c r="R54" i="13" s="1"/>
  <c r="T13" i="14" s="1"/>
  <c r="S23" i="13"/>
  <c r="S52" i="13" s="1"/>
  <c r="T23" i="13"/>
  <c r="T52" i="13" s="1"/>
  <c r="T53" i="13" s="1"/>
  <c r="T54" i="13" s="1"/>
  <c r="V13" i="14" s="1"/>
  <c r="U23" i="13"/>
  <c r="U52" i="13" s="1"/>
  <c r="V23" i="13"/>
  <c r="V52" i="13" s="1"/>
  <c r="V53" i="13" s="1"/>
  <c r="V54" i="13" s="1"/>
  <c r="X13" i="14" s="1"/>
  <c r="W23" i="13"/>
  <c r="W52" i="13" s="1"/>
  <c r="W53" i="13" s="1"/>
  <c r="W54" i="13" s="1"/>
  <c r="Y13" i="14" s="1"/>
  <c r="X23" i="13"/>
  <c r="X52" i="13" s="1"/>
  <c r="X53" i="13" s="1"/>
  <c r="X54" i="13" s="1"/>
  <c r="Z13" i="14" s="1"/>
  <c r="Y23" i="13"/>
  <c r="Y52" i="13" s="1"/>
  <c r="Y53" i="13" s="1"/>
  <c r="Y54" i="13" s="1"/>
  <c r="AA13" i="14" s="1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T2" i="14"/>
  <c r="T3" i="14"/>
  <c r="T4" i="14"/>
  <c r="U2" i="13" l="1"/>
  <c r="U3" i="13"/>
  <c r="U4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T2" i="11"/>
  <c r="T3" i="11"/>
  <c r="T4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J29" i="11" s="1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T2" i="10"/>
  <c r="T3" i="10"/>
  <c r="T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J25" i="10" s="1"/>
  <c r="AA21" i="4"/>
  <c r="Z21" i="4"/>
  <c r="Z22" i="4" s="1"/>
  <c r="Z10" i="14" s="1"/>
  <c r="Y21" i="4"/>
  <c r="X21" i="4"/>
  <c r="W21" i="4"/>
  <c r="V21" i="4"/>
  <c r="U21" i="4"/>
  <c r="T21" i="4"/>
  <c r="S21" i="4"/>
  <c r="R21" i="4"/>
  <c r="R22" i="4" s="1"/>
  <c r="R10" i="14" s="1"/>
  <c r="Q21" i="4"/>
  <c r="P21" i="4"/>
  <c r="O21" i="4"/>
  <c r="N21" i="4"/>
  <c r="M21" i="4"/>
  <c r="L21" i="4"/>
  <c r="K21" i="4"/>
  <c r="J21" i="4"/>
  <c r="J22" i="4" s="1"/>
  <c r="W10" i="14" l="1"/>
  <c r="W22" i="4"/>
  <c r="K25" i="10"/>
  <c r="K11" i="14" s="1"/>
  <c r="S25" i="10"/>
  <c r="S11" i="14" s="1"/>
  <c r="AA25" i="10"/>
  <c r="AA11" i="14" s="1"/>
  <c r="M12" i="14"/>
  <c r="M29" i="11"/>
  <c r="U29" i="11"/>
  <c r="U12" i="14" s="1"/>
  <c r="R25" i="10"/>
  <c r="R11" i="14" s="1"/>
  <c r="R14" i="14" s="1"/>
  <c r="R15" i="14" s="1"/>
  <c r="O22" i="4"/>
  <c r="O10" i="14" s="1"/>
  <c r="P10" i="14"/>
  <c r="P22" i="4"/>
  <c r="X22" i="4"/>
  <c r="X10" i="14" s="1"/>
  <c r="L25" i="10"/>
  <c r="L11" i="14" s="1"/>
  <c r="T25" i="10"/>
  <c r="T11" i="14" s="1"/>
  <c r="N12" i="14"/>
  <c r="N29" i="11"/>
  <c r="V29" i="11"/>
  <c r="V12" i="14" s="1"/>
  <c r="T29" i="11"/>
  <c r="T12" i="14" s="1"/>
  <c r="M25" i="10"/>
  <c r="M11" i="14" s="1"/>
  <c r="U11" i="14"/>
  <c r="U25" i="10"/>
  <c r="O29" i="11"/>
  <c r="O12" i="14" s="1"/>
  <c r="W29" i="11"/>
  <c r="W12" i="14" s="1"/>
  <c r="N25" i="10"/>
  <c r="N11" i="14" s="1"/>
  <c r="V11" i="14"/>
  <c r="V25" i="10"/>
  <c r="P29" i="11"/>
  <c r="P12" i="14" s="1"/>
  <c r="X29" i="11"/>
  <c r="X12" i="14" s="1"/>
  <c r="N22" i="4"/>
  <c r="N10" i="14" s="1"/>
  <c r="N14" i="14" s="1"/>
  <c r="N15" i="14" s="1"/>
  <c r="L12" i="14"/>
  <c r="L29" i="11"/>
  <c r="K22" i="4"/>
  <c r="K10" i="14" s="1"/>
  <c r="S22" i="4"/>
  <c r="S10" i="14" s="1"/>
  <c r="AA22" i="4"/>
  <c r="AA10" i="14" s="1"/>
  <c r="O11" i="14"/>
  <c r="O25" i="10"/>
  <c r="W25" i="10"/>
  <c r="W11" i="14" s="1"/>
  <c r="Q29" i="11"/>
  <c r="Q12" i="14" s="1"/>
  <c r="Y29" i="11"/>
  <c r="Y12" i="14" s="1"/>
  <c r="Z11" i="14"/>
  <c r="Z25" i="10"/>
  <c r="Y22" i="4"/>
  <c r="Y10" i="14" s="1"/>
  <c r="P25" i="10"/>
  <c r="P11" i="14" s="1"/>
  <c r="X25" i="10"/>
  <c r="X11" i="14" s="1"/>
  <c r="R12" i="14"/>
  <c r="R29" i="11"/>
  <c r="Z29" i="11"/>
  <c r="Z12" i="14" s="1"/>
  <c r="V22" i="4"/>
  <c r="V10" i="14" s="1"/>
  <c r="V14" i="14" s="1"/>
  <c r="V15" i="14" s="1"/>
  <c r="Q22" i="4"/>
  <c r="Q10" i="14" s="1"/>
  <c r="L10" i="14"/>
  <c r="L22" i="4"/>
  <c r="T22" i="4"/>
  <c r="T10" i="14" s="1"/>
  <c r="T14" i="14" s="1"/>
  <c r="T15" i="14" s="1"/>
  <c r="M22" i="4"/>
  <c r="M10" i="14" s="1"/>
  <c r="M14" i="14" s="1"/>
  <c r="M15" i="14" s="1"/>
  <c r="U22" i="4"/>
  <c r="U10" i="14" s="1"/>
  <c r="U14" i="14" s="1"/>
  <c r="U15" i="14" s="1"/>
  <c r="Q11" i="14"/>
  <c r="Q25" i="10"/>
  <c r="Y25" i="10"/>
  <c r="Y11" i="14" s="1"/>
  <c r="K29" i="11"/>
  <c r="K12" i="14" s="1"/>
  <c r="S29" i="11"/>
  <c r="S12" i="14" s="1"/>
  <c r="AA12" i="14"/>
  <c r="AA29" i="11"/>
  <c r="X14" i="14" l="1"/>
  <c r="X15" i="14" s="1"/>
  <c r="Y14" i="14"/>
  <c r="Y15" i="14" s="1"/>
  <c r="AA14" i="14"/>
  <c r="AA15" i="14" s="1"/>
  <c r="Q14" i="14"/>
  <c r="Q15" i="14" s="1"/>
  <c r="S14" i="14"/>
  <c r="S15" i="14" s="1"/>
  <c r="O14" i="14"/>
  <c r="O15" i="14" s="1"/>
  <c r="Z14" i="14"/>
  <c r="Z15" i="14" s="1"/>
  <c r="K14" i="14"/>
  <c r="K15" i="14" s="1"/>
  <c r="L14" i="14"/>
  <c r="L15" i="14" s="1"/>
  <c r="P14" i="14"/>
  <c r="P15" i="14" s="1"/>
  <c r="W14" i="14"/>
  <c r="W15" i="14" s="1"/>
</calcChain>
</file>

<file path=xl/sharedStrings.xml><?xml version="1.0" encoding="utf-8"?>
<sst xmlns="http://schemas.openxmlformats.org/spreadsheetml/2006/main" count="238" uniqueCount="121">
  <si>
    <t xml:space="preserve">SCHOOL:  </t>
  </si>
  <si>
    <t xml:space="preserve">TEACHER:  </t>
  </si>
  <si>
    <t xml:space="preserve">NUMBER OF LEARNERS:  </t>
  </si>
  <si>
    <t xml:space="preserve">DATE STARTED:  </t>
  </si>
  <si>
    <t xml:space="preserve">DATE COMPLETED: </t>
  </si>
  <si>
    <t>FACETS</t>
  </si>
  <si>
    <t>Mark Allocation</t>
  </si>
  <si>
    <t>Names of Learners</t>
  </si>
  <si>
    <t>TOTAL</t>
  </si>
  <si>
    <t>SIGNATURE OF TEACHER:</t>
  </si>
  <si>
    <t>DATE</t>
  </si>
  <si>
    <t>SIGNATURE OF PRINCIPAL:</t>
  </si>
  <si>
    <t>SIGNATURE OF HOD:</t>
  </si>
  <si>
    <t>SIGNATURE OF SENIOR EDUCATIONAL SPECIALIST:</t>
  </si>
  <si>
    <t xml:space="preserve">PAGE:    1       OF      </t>
  </si>
  <si>
    <t>GR: 11</t>
  </si>
  <si>
    <t xml:space="preserve">PAGE:    1       </t>
  </si>
  <si>
    <t>TOTAL:</t>
  </si>
  <si>
    <t>Sub-Total:</t>
  </si>
  <si>
    <t>Finishing</t>
  </si>
  <si>
    <t xml:space="preserve">SUBJECT: </t>
  </si>
  <si>
    <t xml:space="preserve">YEAR: </t>
  </si>
  <si>
    <t>GR:</t>
  </si>
  <si>
    <t>PROJECT:</t>
  </si>
  <si>
    <t xml:space="preserve">PAGE:    1           </t>
  </si>
  <si>
    <t>PHASE 1</t>
  </si>
  <si>
    <t>PHASE 2</t>
  </si>
  <si>
    <t>PHASE 3</t>
  </si>
  <si>
    <t>PHASE 4</t>
  </si>
  <si>
    <t>TOTAL PAT MARK</t>
  </si>
  <si>
    <t>TOTAL %</t>
  </si>
  <si>
    <t>GRADE 11 PAT TOTALS</t>
  </si>
  <si>
    <t>WELDING AND METALWORK - GRADE 11</t>
  </si>
  <si>
    <t>WELDING AND METALWORK</t>
  </si>
  <si>
    <t>SUBJECT:WELDING AND METALWORK</t>
  </si>
  <si>
    <t>SUBJECT: WELDING AND METALWORK</t>
  </si>
  <si>
    <t>PROJECT:STAND</t>
  </si>
  <si>
    <t>PROJECT: FEEDER BOWL</t>
  </si>
  <si>
    <t>PROJECT: LID WITH HANDLE</t>
  </si>
  <si>
    <t>CUTTING</t>
  </si>
  <si>
    <t>4 off 230 mm (5 x 4)</t>
  </si>
  <si>
    <t>Cut corner to 45° (5 x 8)</t>
  </si>
  <si>
    <t>Remove all burs</t>
  </si>
  <si>
    <t>WELDING AND ASSEMBLY</t>
  </si>
  <si>
    <t>Tag weld 4 corners (5 x 4)</t>
  </si>
  <si>
    <t>Permanent weld 4 corners (5 x 4)</t>
  </si>
  <si>
    <t>Corners 90° (5 x 4)</t>
  </si>
  <si>
    <t>Tag weld 4 legs to top (5 x 4)</t>
  </si>
  <si>
    <t>Permanent weld 4 legs to top (5 x 4)</t>
  </si>
  <si>
    <t>Legs 90° to top (5 x 4)</t>
  </si>
  <si>
    <t>Finisihing - Remove all slag and overall neatness</t>
  </si>
  <si>
    <t>Development and Cutting</t>
  </si>
  <si>
    <t>Bend</t>
  </si>
  <si>
    <t>Weld</t>
  </si>
  <si>
    <t>Dimensions</t>
  </si>
  <si>
    <t>Create template for bowl</t>
  </si>
  <si>
    <t>Cutting out of 2 front corners (5 x 2)</t>
  </si>
  <si>
    <t>Cut out spout clearance</t>
  </si>
  <si>
    <t>Cut out corners for legs (5 x 2)</t>
  </si>
  <si>
    <t>Bend top edges 90° (5 x 4)</t>
  </si>
  <si>
    <t>Bend sides 90° (5 x 4)</t>
  </si>
  <si>
    <t xml:space="preserve">Bowl sides 200 x 200 mm </t>
  </si>
  <si>
    <t xml:space="preserve">Top sizes including edge 240 x 240 mm </t>
  </si>
  <si>
    <t>Spout cut out 105 x 60</t>
  </si>
  <si>
    <t>Top edges 20 mm</t>
  </si>
  <si>
    <t>Bowl inside corners 90° (5 x 4)</t>
  </si>
  <si>
    <t>Finisihing  - Overall appearance and neatness</t>
  </si>
  <si>
    <t>Handle</t>
  </si>
  <si>
    <t>Lid</t>
  </si>
  <si>
    <t>Welding</t>
  </si>
  <si>
    <t>Cut size 200 x 20</t>
  </si>
  <si>
    <t>Bend side 1 = 2 x 90°</t>
  </si>
  <si>
    <t>Bend side 2 = 2 x 90°</t>
  </si>
  <si>
    <t>Side 1 = 20 x 30 mm</t>
  </si>
  <si>
    <t>Side 2 = 20 x 30 mm</t>
  </si>
  <si>
    <t>Top of handle 100 mm</t>
  </si>
  <si>
    <t>Cut out 4 corner of lid 20 x 20 mm (5 x 4)</t>
  </si>
  <si>
    <t>Bend 4 sides 90°</t>
  </si>
  <si>
    <t>Sides 20 mm (5 x 4)</t>
  </si>
  <si>
    <t>Corners of lid 90° (5 x 4)</t>
  </si>
  <si>
    <t>Tag weld corners (5 x 4)</t>
  </si>
  <si>
    <t>Permanent weld corners (5 x 4)</t>
  </si>
  <si>
    <t>Tag weld handle to lid (5 x 2)</t>
  </si>
  <si>
    <t>Permanent weld handle (5 x 2)</t>
  </si>
  <si>
    <t>Handle centre of lid</t>
  </si>
  <si>
    <t>Lid 305 x 305 mm</t>
  </si>
  <si>
    <t>Lid height 20 mm</t>
  </si>
  <si>
    <t>Development</t>
  </si>
  <si>
    <t>Hopper development</t>
  </si>
  <si>
    <t>Calculations of hopper (Worksheet 4.1)</t>
  </si>
  <si>
    <t xml:space="preserve">PROJECT: HOPPER </t>
  </si>
  <si>
    <t>Create template</t>
  </si>
  <si>
    <t>Cut out 4 sides</t>
  </si>
  <si>
    <t>Bend top x 4</t>
  </si>
  <si>
    <t>Tag weld 4 x sides (5 x 4)</t>
  </si>
  <si>
    <t>Permanent weld 4 sides (5 x 4)</t>
  </si>
  <si>
    <t>Top height 50 mm (5 x 4)</t>
  </si>
  <si>
    <t>Hopper sides height 200 mm (5 x 4)</t>
  </si>
  <si>
    <t>Down pipe height 50 mm (5 x 4)</t>
  </si>
  <si>
    <t>Down pipe width 100 mm (5 x 4)</t>
  </si>
  <si>
    <t>Total hopper height 300 mm (5 x 4)</t>
  </si>
  <si>
    <t>SUB- TOTAL MARK SHEET A:</t>
  </si>
  <si>
    <t>PROJECT: SPOUT</t>
  </si>
  <si>
    <t>Bend and Weld</t>
  </si>
  <si>
    <t>Development of spout</t>
  </si>
  <si>
    <t>Calculations for spout (Worksheet 4.1)</t>
  </si>
  <si>
    <t>Cut out bottom and sides (1 piece)</t>
  </si>
  <si>
    <t>Cut out top</t>
  </si>
  <si>
    <t>Bend 2 side 90°</t>
  </si>
  <si>
    <t>Tag weld top onto sides</t>
  </si>
  <si>
    <t>Permanent weld top onto sides</t>
  </si>
  <si>
    <t>30° to hopper</t>
  </si>
  <si>
    <t>Sides 50 x 2</t>
  </si>
  <si>
    <t>Bottom 210 mm</t>
  </si>
  <si>
    <t>Tag weld 4 x sides onto hopper</t>
  </si>
  <si>
    <t>Permanent weld</t>
  </si>
  <si>
    <t>Finishing of spout</t>
  </si>
  <si>
    <t>Complete finishing and functionality</t>
  </si>
  <si>
    <t>SUB- TOTAL MARK SHEET B:</t>
  </si>
  <si>
    <t>Sub-Total - A + B:</t>
  </si>
  <si>
    <t>YEAR: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</si>
</sst>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slantDashDot">
        <color indexed="64"/>
      </bottom>
      <diagonal/>
    </border>
    <border>
      <left style="thick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slantDashDot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Protection="1">
      <protection locked="0"/>
    </xf>
    <xf numFmtId="0" fontId="1" fillId="6" borderId="35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42" xfId="0" applyNumberFormat="1" applyFont="1" applyBorder="1" applyAlignment="1" applyProtection="1">
      <alignment horizontal="center" vertical="center"/>
      <protection locked="0"/>
    </xf>
    <xf numFmtId="0" fontId="5" fillId="5" borderId="65" xfId="0" applyFont="1" applyFill="1" applyBorder="1" applyAlignment="1">
      <alignment horizontal="center" vertical="center"/>
    </xf>
    <xf numFmtId="0" fontId="5" fillId="5" borderId="71" xfId="0" applyFont="1" applyFill="1" applyBorder="1" applyAlignment="1">
      <alignment horizontal="center" vertical="center"/>
    </xf>
    <xf numFmtId="1" fontId="4" fillId="0" borderId="72" xfId="0" applyNumberFormat="1" applyFont="1" applyBorder="1" applyAlignment="1" applyProtection="1">
      <alignment horizontal="center" vertical="center"/>
      <protection locked="0"/>
    </xf>
    <xf numFmtId="1" fontId="4" fillId="0" borderId="69" xfId="0" applyNumberFormat="1" applyFont="1" applyBorder="1" applyAlignment="1" applyProtection="1">
      <alignment horizontal="center" vertical="center"/>
      <protection locked="0"/>
    </xf>
    <xf numFmtId="1" fontId="4" fillId="0" borderId="73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textRotation="90" wrapText="1"/>
      <protection locked="0"/>
    </xf>
    <xf numFmtId="0" fontId="0" fillId="0" borderId="5" xfId="0" applyBorder="1" applyAlignment="1" applyProtection="1">
      <alignment horizontal="center" textRotation="90" wrapText="1"/>
      <protection locked="0"/>
    </xf>
    <xf numFmtId="0" fontId="0" fillId="0" borderId="8" xfId="0" applyBorder="1" applyAlignment="1" applyProtection="1">
      <alignment horizontal="center" textRotation="90" wrapText="1"/>
      <protection locked="0"/>
    </xf>
    <xf numFmtId="0" fontId="1" fillId="3" borderId="46" xfId="0" applyFont="1" applyFill="1" applyBorder="1" applyAlignment="1">
      <alignment vertical="center"/>
    </xf>
    <xf numFmtId="0" fontId="1" fillId="3" borderId="47" xfId="0" applyFont="1" applyFill="1" applyBorder="1" applyAlignment="1">
      <alignment vertical="center"/>
    </xf>
    <xf numFmtId="0" fontId="1" fillId="3" borderId="48" xfId="0" applyFont="1" applyFill="1" applyBorder="1" applyAlignment="1">
      <alignment vertical="center"/>
    </xf>
    <xf numFmtId="0" fontId="1" fillId="6" borderId="74" xfId="0" applyFont="1" applyFill="1" applyBorder="1" applyAlignment="1">
      <alignment horizontal="center" vertical="center"/>
    </xf>
    <xf numFmtId="1" fontId="4" fillId="0" borderId="84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1" fontId="4" fillId="0" borderId="85" xfId="0" applyNumberFormat="1" applyFont="1" applyBorder="1" applyAlignment="1" applyProtection="1">
      <alignment horizontal="center" vertical="center"/>
      <protection locked="0"/>
    </xf>
    <xf numFmtId="0" fontId="1" fillId="3" borderId="86" xfId="0" applyFont="1" applyFill="1" applyBorder="1" applyAlignment="1">
      <alignment horizontal="left" vertical="center"/>
    </xf>
    <xf numFmtId="0" fontId="1" fillId="3" borderId="66" xfId="0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left" vertical="center"/>
    </xf>
    <xf numFmtId="0" fontId="0" fillId="0" borderId="5" xfId="0" applyBorder="1" applyAlignment="1" applyProtection="1">
      <alignment textRotation="90" wrapText="1"/>
      <protection locked="0"/>
    </xf>
    <xf numFmtId="0" fontId="0" fillId="0" borderId="8" xfId="0" applyBorder="1" applyAlignment="1" applyProtection="1">
      <alignment textRotation="90" wrapText="1"/>
      <protection locked="0"/>
    </xf>
    <xf numFmtId="0" fontId="5" fillId="5" borderId="43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6" borderId="92" xfId="0" applyFont="1" applyFill="1" applyBorder="1" applyAlignment="1">
      <alignment horizontal="center" vertical="center"/>
    </xf>
    <xf numFmtId="0" fontId="1" fillId="6" borderId="93" xfId="0" applyFont="1" applyFill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/>
    </xf>
    <xf numFmtId="1" fontId="0" fillId="0" borderId="40" xfId="0" applyNumberFormat="1" applyBorder="1" applyAlignment="1" applyProtection="1">
      <alignment horizontal="center" vertical="center"/>
      <protection locked="0"/>
    </xf>
    <xf numFmtId="0" fontId="1" fillId="5" borderId="43" xfId="0" applyFont="1" applyFill="1" applyBorder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1" fillId="5" borderId="91" xfId="0" applyFont="1" applyFill="1" applyBorder="1" applyAlignment="1">
      <alignment horizontal="center" vertical="center"/>
    </xf>
    <xf numFmtId="1" fontId="0" fillId="0" borderId="92" xfId="0" applyNumberFormat="1" applyBorder="1" applyAlignment="1" applyProtection="1">
      <alignment horizontal="center" vertical="center"/>
      <protection locked="0"/>
    </xf>
    <xf numFmtId="0" fontId="8" fillId="11" borderId="1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7" fillId="7" borderId="49" xfId="0" applyFont="1" applyFill="1" applyBorder="1" applyAlignment="1">
      <alignment horizontal="center" vertical="center"/>
    </xf>
    <xf numFmtId="1" fontId="0" fillId="0" borderId="113" xfId="0" applyNumberFormat="1" applyBorder="1" applyAlignment="1" applyProtection="1">
      <alignment horizontal="center" vertical="center"/>
      <protection locked="0"/>
    </xf>
    <xf numFmtId="0" fontId="1" fillId="6" borderId="94" xfId="0" applyFont="1" applyFill="1" applyBorder="1" applyAlignment="1">
      <alignment horizontal="center" vertical="center"/>
    </xf>
    <xf numFmtId="1" fontId="0" fillId="0" borderId="115" xfId="0" applyNumberFormat="1" applyBorder="1" applyAlignment="1" applyProtection="1">
      <alignment horizontal="center" vertical="center"/>
      <protection locked="0"/>
    </xf>
    <xf numFmtId="1" fontId="0" fillId="0" borderId="107" xfId="0" applyNumberFormat="1" applyBorder="1" applyAlignment="1" applyProtection="1">
      <alignment horizontal="center" vertical="center"/>
      <protection locked="0"/>
    </xf>
    <xf numFmtId="1" fontId="0" fillId="0" borderId="116" xfId="0" applyNumberFormat="1" applyBorder="1" applyAlignment="1" applyProtection="1">
      <alignment horizontal="center" vertical="center"/>
      <protection locked="0"/>
    </xf>
    <xf numFmtId="0" fontId="5" fillId="9" borderId="102" xfId="0" applyFont="1" applyFill="1" applyBorder="1" applyAlignment="1">
      <alignment horizontal="center" vertical="center"/>
    </xf>
    <xf numFmtId="0" fontId="5" fillId="9" borderId="111" xfId="0" applyFont="1" applyFill="1" applyBorder="1" applyAlignment="1">
      <alignment horizontal="center" vertical="center"/>
    </xf>
    <xf numFmtId="0" fontId="2" fillId="10" borderId="98" xfId="0" applyFont="1" applyFill="1" applyBorder="1" applyAlignment="1">
      <alignment horizontal="center" vertical="center"/>
    </xf>
    <xf numFmtId="0" fontId="2" fillId="5" borderId="98" xfId="0" applyFont="1" applyFill="1" applyBorder="1" applyAlignment="1">
      <alignment horizontal="center" vertical="center"/>
    </xf>
    <xf numFmtId="1" fontId="2" fillId="5" borderId="98" xfId="0" applyNumberFormat="1" applyFont="1" applyFill="1" applyBorder="1" applyAlignment="1">
      <alignment horizontal="center" vertical="center"/>
    </xf>
    <xf numFmtId="1" fontId="2" fillId="5" borderId="125" xfId="0" applyNumberFormat="1" applyFont="1" applyFill="1" applyBorder="1" applyAlignment="1">
      <alignment horizontal="center" vertical="center"/>
    </xf>
    <xf numFmtId="1" fontId="2" fillId="5" borderId="97" xfId="0" applyNumberFormat="1" applyFont="1" applyFill="1" applyBorder="1" applyAlignment="1">
      <alignment horizontal="center" vertical="center"/>
    </xf>
    <xf numFmtId="1" fontId="2" fillId="5" borderId="127" xfId="0" applyNumberFormat="1" applyFont="1" applyFill="1" applyBorder="1" applyAlignment="1">
      <alignment horizontal="center" vertical="center"/>
    </xf>
    <xf numFmtId="0" fontId="1" fillId="9" borderId="102" xfId="0" applyFont="1" applyFill="1" applyBorder="1" applyAlignment="1">
      <alignment horizontal="center" vertical="center"/>
    </xf>
    <xf numFmtId="1" fontId="1" fillId="5" borderId="98" xfId="0" applyNumberFormat="1" applyFont="1" applyFill="1" applyBorder="1" applyAlignment="1">
      <alignment horizontal="center" vertical="center"/>
    </xf>
    <xf numFmtId="1" fontId="1" fillId="5" borderId="125" xfId="0" applyNumberFormat="1" applyFont="1" applyFill="1" applyBorder="1" applyAlignment="1">
      <alignment horizontal="center" vertical="center"/>
    </xf>
    <xf numFmtId="1" fontId="1" fillId="5" borderId="97" xfId="0" applyNumberFormat="1" applyFont="1" applyFill="1" applyBorder="1" applyAlignment="1">
      <alignment horizontal="center" vertical="center"/>
    </xf>
    <xf numFmtId="1" fontId="1" fillId="5" borderId="127" xfId="0" applyNumberFormat="1" applyFont="1" applyFill="1" applyBorder="1" applyAlignment="1">
      <alignment horizontal="center" vertical="center"/>
    </xf>
    <xf numFmtId="0" fontId="1" fillId="12" borderId="102" xfId="0" applyFont="1" applyFill="1" applyBorder="1" applyAlignment="1">
      <alignment horizontal="center" vertical="center"/>
    </xf>
    <xf numFmtId="0" fontId="1" fillId="7" borderId="102" xfId="0" applyFont="1" applyFill="1" applyBorder="1" applyAlignment="1">
      <alignment horizontal="center" vertical="center"/>
    </xf>
    <xf numFmtId="0" fontId="1" fillId="13" borderId="102" xfId="0" applyFont="1" applyFill="1" applyBorder="1" applyAlignment="1">
      <alignment horizontal="center" vertical="center"/>
    </xf>
    <xf numFmtId="1" fontId="2" fillId="10" borderId="98" xfId="0" applyNumberFormat="1" applyFont="1" applyFill="1" applyBorder="1" applyAlignment="1">
      <alignment horizontal="center" vertical="center"/>
    </xf>
    <xf numFmtId="1" fontId="2" fillId="10" borderId="133" xfId="0" applyNumberFormat="1" applyFont="1" applyFill="1" applyBorder="1" applyAlignment="1">
      <alignment horizontal="center" vertical="center"/>
    </xf>
    <xf numFmtId="0" fontId="1" fillId="7" borderId="126" xfId="0" applyFont="1" applyFill="1" applyBorder="1" applyAlignment="1">
      <alignment horizontal="center" vertical="center"/>
    </xf>
    <xf numFmtId="0" fontId="1" fillId="7" borderId="103" xfId="0" applyFont="1" applyFill="1" applyBorder="1" applyAlignment="1">
      <alignment horizontal="center" vertical="center"/>
    </xf>
    <xf numFmtId="0" fontId="1" fillId="7" borderId="104" xfId="0" applyFont="1" applyFill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1" fillId="8" borderId="50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8" borderId="58" xfId="0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" fillId="8" borderId="57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" fillId="8" borderId="61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62" xfId="0" applyFont="1" applyFill="1" applyBorder="1" applyAlignment="1">
      <alignment horizontal="center" vertical="center" wrapText="1"/>
    </xf>
    <xf numFmtId="0" fontId="0" fillId="0" borderId="63" xfId="0" applyBorder="1" applyAlignment="1" applyProtection="1">
      <alignment horizontal="center" vertical="center"/>
      <protection locked="0"/>
    </xf>
    <xf numFmtId="0" fontId="0" fillId="8" borderId="51" xfId="0" applyFill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1" fillId="8" borderId="50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textRotation="90"/>
    </xf>
    <xf numFmtId="0" fontId="0" fillId="5" borderId="30" xfId="0" applyFill="1" applyBorder="1" applyAlignment="1">
      <alignment horizontal="center" textRotation="90"/>
    </xf>
    <xf numFmtId="0" fontId="0" fillId="5" borderId="34" xfId="0" applyFill="1" applyBorder="1" applyAlignment="1">
      <alignment horizontal="center" textRotation="90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 vertical="center"/>
    </xf>
    <xf numFmtId="0" fontId="4" fillId="4" borderId="66" xfId="0" applyFont="1" applyFill="1" applyBorder="1" applyAlignment="1">
      <alignment horizontal="left" vertical="center"/>
    </xf>
    <xf numFmtId="0" fontId="4" fillId="4" borderId="67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/>
    </xf>
    <xf numFmtId="0" fontId="4" fillId="4" borderId="80" xfId="0" applyFont="1" applyFill="1" applyBorder="1" applyAlignment="1">
      <alignment horizontal="left" vertical="center"/>
    </xf>
    <xf numFmtId="0" fontId="4" fillId="4" borderId="76" xfId="0" applyFont="1" applyFill="1" applyBorder="1" applyAlignment="1">
      <alignment horizontal="left" vertical="center"/>
    </xf>
    <xf numFmtId="0" fontId="4" fillId="4" borderId="75" xfId="0" applyFont="1" applyFill="1" applyBorder="1" applyAlignment="1">
      <alignment horizontal="center" vertical="center" wrapText="1"/>
    </xf>
    <xf numFmtId="0" fontId="4" fillId="4" borderId="81" xfId="0" applyFont="1" applyFill="1" applyBorder="1" applyAlignment="1">
      <alignment horizontal="center" vertical="center" wrapText="1"/>
    </xf>
    <xf numFmtId="0" fontId="4" fillId="4" borderId="8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78" xfId="0" applyFont="1" applyFill="1" applyBorder="1" applyAlignment="1">
      <alignment horizontal="center" vertical="center" wrapText="1"/>
    </xf>
    <xf numFmtId="0" fontId="4" fillId="4" borderId="7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1" fillId="9" borderId="99" xfId="0" applyFont="1" applyFill="1" applyBorder="1" applyAlignment="1">
      <alignment horizontal="right" vertical="center"/>
    </xf>
    <xf numFmtId="0" fontId="1" fillId="9" borderId="100" xfId="0" applyFont="1" applyFill="1" applyBorder="1" applyAlignment="1">
      <alignment horizontal="right" vertical="center"/>
    </xf>
    <xf numFmtId="0" fontId="1" fillId="9" borderId="101" xfId="0" applyFont="1" applyFill="1" applyBorder="1" applyAlignment="1">
      <alignment horizontal="right" vertical="center"/>
    </xf>
    <xf numFmtId="0" fontId="2" fillId="4" borderId="95" xfId="0" applyFont="1" applyFill="1" applyBorder="1" applyAlignment="1">
      <alignment horizontal="right" vertical="center"/>
    </xf>
    <xf numFmtId="0" fontId="2" fillId="4" borderId="96" xfId="0" applyFont="1" applyFill="1" applyBorder="1" applyAlignment="1">
      <alignment horizontal="right" vertical="center"/>
    </xf>
    <xf numFmtId="0" fontId="2" fillId="4" borderId="97" xfId="0" applyFont="1" applyFill="1" applyBorder="1" applyAlignment="1">
      <alignment horizontal="right" vertical="center"/>
    </xf>
    <xf numFmtId="0" fontId="4" fillId="4" borderId="83" xfId="0" applyFont="1" applyFill="1" applyBorder="1" applyAlignment="1">
      <alignment horizontal="left" vertical="center"/>
    </xf>
    <xf numFmtId="0" fontId="4" fillId="4" borderId="69" xfId="0" applyFont="1" applyFill="1" applyBorder="1" applyAlignment="1">
      <alignment horizontal="left" vertical="center"/>
    </xf>
    <xf numFmtId="0" fontId="4" fillId="4" borderId="70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 wrapText="1"/>
    </xf>
    <xf numFmtId="0" fontId="4" fillId="4" borderId="77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3" borderId="1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3" borderId="9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center" textRotation="90"/>
    </xf>
    <xf numFmtId="0" fontId="1" fillId="5" borderId="30" xfId="0" applyFont="1" applyFill="1" applyBorder="1" applyAlignment="1">
      <alignment horizontal="center" textRotation="90"/>
    </xf>
    <xf numFmtId="0" fontId="1" fillId="5" borderId="34" xfId="0" applyFont="1" applyFill="1" applyBorder="1" applyAlignment="1">
      <alignment horizontal="center" textRotation="90"/>
    </xf>
    <xf numFmtId="1" fontId="2" fillId="4" borderId="46" xfId="0" applyNumberFormat="1" applyFont="1" applyFill="1" applyBorder="1" applyAlignment="1">
      <alignment horizontal="right" vertical="center"/>
    </xf>
    <xf numFmtId="1" fontId="2" fillId="4" borderId="47" xfId="0" applyNumberFormat="1" applyFont="1" applyFill="1" applyBorder="1" applyAlignment="1">
      <alignment horizontal="right" vertical="center"/>
    </xf>
    <xf numFmtId="1" fontId="2" fillId="4" borderId="48" xfId="0" applyNumberFormat="1" applyFont="1" applyFill="1" applyBorder="1" applyAlignment="1">
      <alignment horizontal="right" vertical="center"/>
    </xf>
    <xf numFmtId="0" fontId="4" fillId="4" borderId="66" xfId="0" applyFont="1" applyFill="1" applyBorder="1" applyAlignment="1">
      <alignment horizontal="left" vertical="center" wrapText="1"/>
    </xf>
    <xf numFmtId="0" fontId="4" fillId="4" borderId="67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80" xfId="0" applyFont="1" applyFill="1" applyBorder="1" applyAlignment="1">
      <alignment horizontal="left" vertical="center" wrapText="1"/>
    </xf>
    <xf numFmtId="0" fontId="4" fillId="4" borderId="76" xfId="0" applyFont="1" applyFill="1" applyBorder="1" applyAlignment="1">
      <alignment horizontal="left" vertical="center" wrapText="1"/>
    </xf>
    <xf numFmtId="0" fontId="4" fillId="4" borderId="122" xfId="0" applyFont="1" applyFill="1" applyBorder="1" applyAlignment="1">
      <alignment horizontal="left" vertical="center" wrapText="1"/>
    </xf>
    <xf numFmtId="0" fontId="4" fillId="4" borderId="123" xfId="0" applyFont="1" applyFill="1" applyBorder="1" applyAlignment="1">
      <alignment horizontal="left" vertical="center" wrapText="1"/>
    </xf>
    <xf numFmtId="0" fontId="4" fillId="4" borderId="124" xfId="0" applyFont="1" applyFill="1" applyBorder="1" applyAlignment="1">
      <alignment horizontal="left" vertical="center" wrapText="1"/>
    </xf>
    <xf numFmtId="0" fontId="4" fillId="4" borderId="68" xfId="0" applyFont="1" applyFill="1" applyBorder="1" applyAlignment="1">
      <alignment horizontal="left" vertical="center" wrapText="1"/>
    </xf>
    <xf numFmtId="0" fontId="1" fillId="9" borderId="114" xfId="0" applyFont="1" applyFill="1" applyBorder="1" applyAlignment="1">
      <alignment horizontal="right" vertical="center"/>
    </xf>
    <xf numFmtId="0" fontId="1" fillId="9" borderId="110" xfId="0" applyFont="1" applyFill="1" applyBorder="1" applyAlignment="1">
      <alignment horizontal="right" vertical="center"/>
    </xf>
    <xf numFmtId="0" fontId="1" fillId="9" borderId="112" xfId="0" applyFont="1" applyFill="1" applyBorder="1" applyAlignment="1">
      <alignment horizontal="right" vertical="center"/>
    </xf>
    <xf numFmtId="0" fontId="1" fillId="4" borderId="95" xfId="0" applyFont="1" applyFill="1" applyBorder="1" applyAlignment="1">
      <alignment horizontal="right" vertical="center"/>
    </xf>
    <xf numFmtId="0" fontId="1" fillId="4" borderId="96" xfId="0" applyFont="1" applyFill="1" applyBorder="1" applyAlignment="1">
      <alignment horizontal="right" vertical="center"/>
    </xf>
    <xf numFmtId="0" fontId="1" fillId="4" borderId="97" xfId="0" applyFont="1" applyFill="1" applyBorder="1" applyAlignment="1">
      <alignment horizontal="right" vertical="center"/>
    </xf>
    <xf numFmtId="0" fontId="4" fillId="4" borderId="108" xfId="0" applyFont="1" applyFill="1" applyBorder="1" applyAlignment="1">
      <alignment horizontal="left" vertical="center" wrapText="1"/>
    </xf>
    <xf numFmtId="0" fontId="4" fillId="4" borderId="79" xfId="0" applyFont="1" applyFill="1" applyBorder="1" applyAlignment="1">
      <alignment horizontal="left" vertical="center" wrapText="1"/>
    </xf>
    <xf numFmtId="0" fontId="4" fillId="4" borderId="82" xfId="0" applyFont="1" applyFill="1" applyBorder="1" applyAlignment="1">
      <alignment horizontal="left" vertical="center" wrapText="1"/>
    </xf>
    <xf numFmtId="0" fontId="0" fillId="8" borderId="52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4" fillId="4" borderId="68" xfId="0" applyFont="1" applyFill="1" applyBorder="1" applyAlignment="1">
      <alignment vertical="center" wrapText="1"/>
    </xf>
    <xf numFmtId="0" fontId="4" fillId="4" borderId="66" xfId="0" applyFont="1" applyFill="1" applyBorder="1" applyAlignment="1">
      <alignment vertical="center" wrapText="1"/>
    </xf>
    <xf numFmtId="0" fontId="1" fillId="7" borderId="99" xfId="0" applyFont="1" applyFill="1" applyBorder="1" applyAlignment="1">
      <alignment horizontal="right" vertical="center"/>
    </xf>
    <xf numFmtId="0" fontId="1" fillId="7" borderId="100" xfId="0" applyFont="1" applyFill="1" applyBorder="1" applyAlignment="1">
      <alignment horizontal="right" vertical="center"/>
    </xf>
    <xf numFmtId="0" fontId="1" fillId="7" borderId="101" xfId="0" applyFont="1" applyFill="1" applyBorder="1" applyAlignment="1">
      <alignment horizontal="right" vertical="center"/>
    </xf>
    <xf numFmtId="0" fontId="1" fillId="8" borderId="61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  <xf numFmtId="0" fontId="0" fillId="0" borderId="12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" fillId="8" borderId="61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62" xfId="0" applyFont="1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5" fontId="0" fillId="0" borderId="13" xfId="0" applyNumberFormat="1" applyBorder="1" applyAlignment="1" applyProtection="1">
      <alignment horizontal="center"/>
      <protection locked="0"/>
    </xf>
    <xf numFmtId="0" fontId="4" fillId="4" borderId="28" xfId="0" applyFont="1" applyFill="1" applyBorder="1" applyAlignment="1">
      <alignment horizontal="center" vertical="center" textRotation="90" wrapText="1"/>
    </xf>
    <xf numFmtId="0" fontId="4" fillId="4" borderId="29" xfId="0" applyFont="1" applyFill="1" applyBorder="1" applyAlignment="1">
      <alignment horizontal="center" vertical="center" textRotation="90" wrapText="1"/>
    </xf>
    <xf numFmtId="0" fontId="4" fillId="4" borderId="78" xfId="0" applyFont="1" applyFill="1" applyBorder="1" applyAlignment="1">
      <alignment horizontal="center" vertical="center" textRotation="90" wrapText="1"/>
    </xf>
    <xf numFmtId="0" fontId="4" fillId="4" borderId="40" xfId="0" applyFont="1" applyFill="1" applyBorder="1" applyAlignment="1">
      <alignment horizontal="center" vertical="center" textRotation="90" wrapText="1"/>
    </xf>
    <xf numFmtId="0" fontId="0" fillId="0" borderId="18" xfId="0" applyBorder="1" applyAlignment="1" applyProtection="1">
      <alignment horizontal="center"/>
      <protection locked="0"/>
    </xf>
    <xf numFmtId="0" fontId="1" fillId="3" borderId="21" xfId="0" applyFont="1" applyFill="1" applyBorder="1" applyAlignment="1">
      <alignment horizontal="left" vertical="center"/>
    </xf>
    <xf numFmtId="0" fontId="1" fillId="13" borderId="99" xfId="0" applyFont="1" applyFill="1" applyBorder="1" applyAlignment="1">
      <alignment horizontal="right" vertical="center"/>
    </xf>
    <xf numFmtId="0" fontId="1" fillId="13" borderId="100" xfId="0" applyFont="1" applyFill="1" applyBorder="1" applyAlignment="1">
      <alignment horizontal="right" vertical="center"/>
    </xf>
    <xf numFmtId="0" fontId="1" fillId="13" borderId="101" xfId="0" applyFont="1" applyFill="1" applyBorder="1" applyAlignment="1">
      <alignment horizontal="right" vertical="center"/>
    </xf>
    <xf numFmtId="0" fontId="2" fillId="10" borderId="129" xfId="0" applyFont="1" applyFill="1" applyBorder="1" applyAlignment="1">
      <alignment horizontal="right" vertical="center"/>
    </xf>
    <xf numFmtId="0" fontId="2" fillId="10" borderId="130" xfId="0" applyFont="1" applyFill="1" applyBorder="1" applyAlignment="1">
      <alignment horizontal="right" vertical="center"/>
    </xf>
    <xf numFmtId="0" fontId="2" fillId="10" borderId="131" xfId="0" applyFont="1" applyFill="1" applyBorder="1" applyAlignment="1">
      <alignment horizontal="right" vertical="center"/>
    </xf>
    <xf numFmtId="0" fontId="1" fillId="12" borderId="99" xfId="0" applyFont="1" applyFill="1" applyBorder="1" applyAlignment="1">
      <alignment horizontal="right" vertical="center"/>
    </xf>
    <xf numFmtId="0" fontId="1" fillId="12" borderId="100" xfId="0" applyFont="1" applyFill="1" applyBorder="1" applyAlignment="1">
      <alignment horizontal="right" vertical="center"/>
    </xf>
    <xf numFmtId="0" fontId="1" fillId="12" borderId="101" xfId="0" applyFont="1" applyFill="1" applyBorder="1" applyAlignment="1">
      <alignment horizontal="right" vertical="center"/>
    </xf>
    <xf numFmtId="0" fontId="7" fillId="7" borderId="95" xfId="0" applyFont="1" applyFill="1" applyBorder="1" applyAlignment="1">
      <alignment horizontal="center" vertical="center"/>
    </xf>
    <xf numFmtId="0" fontId="7" fillId="7" borderId="96" xfId="0" applyFont="1" applyFill="1" applyBorder="1" applyAlignment="1">
      <alignment horizontal="center" vertical="center"/>
    </xf>
    <xf numFmtId="0" fontId="7" fillId="7" borderId="97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3" fillId="4" borderId="114" xfId="0" applyFont="1" applyFill="1" applyBorder="1" applyAlignment="1">
      <alignment horizontal="center" vertical="center"/>
    </xf>
    <xf numFmtId="0" fontId="3" fillId="4" borderId="110" xfId="0" applyFont="1" applyFill="1" applyBorder="1" applyAlignment="1">
      <alignment horizontal="center" vertical="center"/>
    </xf>
    <xf numFmtId="0" fontId="1" fillId="5" borderId="109" xfId="0" applyFont="1" applyFill="1" applyBorder="1" applyAlignment="1">
      <alignment horizontal="center" textRotation="90"/>
    </xf>
    <xf numFmtId="0" fontId="1" fillId="5" borderId="105" xfId="0" applyFont="1" applyFill="1" applyBorder="1" applyAlignment="1">
      <alignment horizontal="center" textRotation="90"/>
    </xf>
    <xf numFmtId="0" fontId="1" fillId="5" borderId="111" xfId="0" applyFont="1" applyFill="1" applyBorder="1" applyAlignment="1">
      <alignment horizontal="center" textRotation="90"/>
    </xf>
    <xf numFmtId="0" fontId="1" fillId="4" borderId="78" xfId="0" applyFont="1" applyFill="1" applyBorder="1" applyAlignment="1">
      <alignment horizontal="center" vertical="center" wrapText="1"/>
    </xf>
    <xf numFmtId="0" fontId="1" fillId="4" borderId="79" xfId="0" applyFont="1" applyFill="1" applyBorder="1" applyAlignment="1">
      <alignment horizontal="center" vertical="center" wrapText="1"/>
    </xf>
    <xf numFmtId="0" fontId="1" fillId="4" borderId="82" xfId="0" applyFont="1" applyFill="1" applyBorder="1" applyAlignment="1">
      <alignment horizontal="center" vertical="center" wrapText="1"/>
    </xf>
    <xf numFmtId="0" fontId="1" fillId="4" borderId="68" xfId="0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center" vertical="center" wrapText="1"/>
    </xf>
    <xf numFmtId="0" fontId="1" fillId="4" borderId="88" xfId="0" applyFont="1" applyFill="1" applyBorder="1" applyAlignment="1">
      <alignment horizontal="center" vertical="center" wrapText="1"/>
    </xf>
    <xf numFmtId="0" fontId="1" fillId="4" borderId="89" xfId="0" applyFont="1" applyFill="1" applyBorder="1" applyAlignment="1">
      <alignment horizontal="center" vertical="center" wrapText="1"/>
    </xf>
    <xf numFmtId="0" fontId="1" fillId="4" borderId="90" xfId="0" applyFont="1" applyFill="1" applyBorder="1" applyAlignment="1">
      <alignment horizontal="center" vertical="center" wrapText="1"/>
    </xf>
    <xf numFmtId="0" fontId="8" fillId="11" borderId="114" xfId="0" applyFont="1" applyFill="1" applyBorder="1" applyAlignment="1">
      <alignment horizontal="center" vertical="center" wrapText="1"/>
    </xf>
    <xf numFmtId="0" fontId="8" fillId="11" borderId="110" xfId="0" applyFont="1" applyFill="1" applyBorder="1" applyAlignment="1">
      <alignment horizontal="center" vertical="center" wrapText="1"/>
    </xf>
    <xf numFmtId="0" fontId="8" fillId="11" borderId="112" xfId="0" applyFont="1" applyFill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" fontId="8" fillId="11" borderId="111" xfId="0" applyNumberFormat="1" applyFont="1" applyFill="1" applyBorder="1" applyAlignment="1">
      <alignment horizontal="center" vertical="center"/>
    </xf>
    <xf numFmtId="1" fontId="8" fillId="11" borderId="117" xfId="0" applyNumberFormat="1" applyFont="1" applyFill="1" applyBorder="1" applyAlignment="1">
      <alignment horizontal="center" vertical="center"/>
    </xf>
    <xf numFmtId="1" fontId="7" fillId="7" borderId="49" xfId="0" applyNumberFormat="1" applyFont="1" applyFill="1" applyBorder="1" applyAlignment="1">
      <alignment horizontal="center" vertical="center"/>
    </xf>
    <xf numFmtId="1" fontId="7" fillId="7" borderId="118" xfId="0" applyNumberFormat="1" applyFont="1" applyFill="1" applyBorder="1" applyAlignment="1">
      <alignment horizontal="center" vertical="center"/>
    </xf>
    <xf numFmtId="1" fontId="1" fillId="12" borderId="102" xfId="0" applyNumberFormat="1" applyFont="1" applyFill="1" applyBorder="1" applyAlignment="1">
      <alignment horizontal="center" vertical="center"/>
    </xf>
    <xf numFmtId="1" fontId="1" fillId="7" borderId="102" xfId="0" applyNumberFormat="1" applyFont="1" applyFill="1" applyBorder="1" applyAlignment="1">
      <alignment horizontal="center" vertical="center"/>
    </xf>
    <xf numFmtId="1" fontId="1" fillId="13" borderId="102" xfId="0" applyNumberFormat="1" applyFont="1" applyFill="1" applyBorder="1" applyAlignment="1">
      <alignment horizontal="center" vertical="center"/>
    </xf>
    <xf numFmtId="1" fontId="1" fillId="12" borderId="132" xfId="0" applyNumberFormat="1" applyFont="1" applyFill="1" applyBorder="1" applyAlignment="1">
      <alignment horizontal="center" vertical="center"/>
    </xf>
    <xf numFmtId="1" fontId="1" fillId="7" borderId="132" xfId="0" applyNumberFormat="1" applyFont="1" applyFill="1" applyBorder="1" applyAlignment="1">
      <alignment horizontal="center" vertical="center"/>
    </xf>
    <xf numFmtId="1" fontId="1" fillId="13" borderId="132" xfId="0" applyNumberFormat="1" applyFont="1" applyFill="1" applyBorder="1" applyAlignment="1">
      <alignment horizontal="center" vertical="center"/>
    </xf>
    <xf numFmtId="1" fontId="5" fillId="9" borderId="119" xfId="0" applyNumberFormat="1" applyFont="1" applyFill="1" applyBorder="1" applyAlignment="1">
      <alignment horizontal="center" vertical="center"/>
    </xf>
    <xf numFmtId="1" fontId="5" fillId="9" borderId="120" xfId="0" applyNumberFormat="1" applyFont="1" applyFill="1" applyBorder="1" applyAlignment="1">
      <alignment horizontal="center" vertical="center"/>
    </xf>
    <xf numFmtId="1" fontId="5" fillId="9" borderId="121" xfId="0" applyNumberFormat="1" applyFont="1" applyFill="1" applyBorder="1" applyAlignment="1">
      <alignment horizontal="center" vertical="center"/>
    </xf>
    <xf numFmtId="1" fontId="1" fillId="9" borderId="102" xfId="0" applyNumberFormat="1" applyFont="1" applyFill="1" applyBorder="1" applyAlignment="1">
      <alignment horizontal="center" vertical="center"/>
    </xf>
    <xf numFmtId="1" fontId="1" fillId="9" borderId="106" xfId="0" applyNumberFormat="1" applyFont="1" applyFill="1" applyBorder="1" applyAlignment="1">
      <alignment horizontal="center" vertical="center"/>
    </xf>
    <xf numFmtId="1" fontId="1" fillId="9" borderId="103" xfId="0" applyNumberFormat="1" applyFont="1" applyFill="1" applyBorder="1" applyAlignment="1">
      <alignment horizontal="center" vertical="center"/>
    </xf>
    <xf numFmtId="1" fontId="5" fillId="9" borderId="104" xfId="0" applyNumberFormat="1" applyFont="1" applyFill="1" applyBorder="1" applyAlignment="1">
      <alignment horizontal="center" vertical="center"/>
    </xf>
    <xf numFmtId="1" fontId="5" fillId="9" borderId="106" xfId="0" applyNumberFormat="1" applyFont="1" applyFill="1" applyBorder="1" applyAlignment="1">
      <alignment horizontal="center" vertical="center"/>
    </xf>
    <xf numFmtId="1" fontId="5" fillId="9" borderId="10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4"/>
  <sheetViews>
    <sheetView tabSelected="1"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10" width="5.28515625" style="1" customWidth="1"/>
    <col min="11" max="27" width="5.85546875" style="1" customWidth="1"/>
    <col min="28" max="69" width="5.28515625" style="1" customWidth="1"/>
    <col min="70" max="16384" width="9.140625" style="1"/>
  </cols>
  <sheetData>
    <row r="1" spans="1:27" ht="17.25" thickTop="1" thickBot="1" x14ac:dyDescent="0.3">
      <c r="A1" s="151" t="s">
        <v>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</row>
    <row r="2" spans="1:27" ht="15.75" thickTop="1" x14ac:dyDescent="0.25">
      <c r="A2" s="154" t="s">
        <v>35</v>
      </c>
      <c r="B2" s="155"/>
      <c r="C2" s="155"/>
      <c r="D2" s="155"/>
      <c r="E2" s="155"/>
      <c r="F2" s="155"/>
      <c r="G2" s="156"/>
      <c r="H2" s="157"/>
      <c r="I2" s="158"/>
      <c r="J2" s="158"/>
      <c r="K2" s="158"/>
      <c r="L2" s="158"/>
      <c r="M2" s="158"/>
      <c r="N2" s="159"/>
      <c r="O2" s="160" t="s">
        <v>0</v>
      </c>
      <c r="P2" s="155"/>
      <c r="Q2" s="155"/>
      <c r="R2" s="155"/>
      <c r="S2" s="156"/>
      <c r="T2" s="157"/>
      <c r="U2" s="158"/>
      <c r="V2" s="158"/>
      <c r="W2" s="158"/>
      <c r="X2" s="158"/>
      <c r="Y2" s="158"/>
      <c r="Z2" s="158"/>
      <c r="AA2" s="159"/>
    </row>
    <row r="3" spans="1:27" x14ac:dyDescent="0.25">
      <c r="A3" s="144" t="s">
        <v>120</v>
      </c>
      <c r="B3" s="145"/>
      <c r="C3" s="145"/>
      <c r="D3" s="145"/>
      <c r="E3" s="145"/>
      <c r="F3" s="145"/>
      <c r="G3" s="146"/>
      <c r="H3" s="147"/>
      <c r="I3" s="148"/>
      <c r="J3" s="148"/>
      <c r="K3" s="148"/>
      <c r="L3" s="148"/>
      <c r="M3" s="148"/>
      <c r="N3" s="149"/>
      <c r="O3" s="150" t="s">
        <v>1</v>
      </c>
      <c r="P3" s="145"/>
      <c r="Q3" s="145"/>
      <c r="R3" s="145"/>
      <c r="S3" s="146"/>
      <c r="T3" s="147"/>
      <c r="U3" s="148"/>
      <c r="V3" s="148"/>
      <c r="W3" s="148"/>
      <c r="X3" s="148"/>
      <c r="Y3" s="148"/>
      <c r="Z3" s="148"/>
      <c r="AA3" s="149"/>
    </row>
    <row r="4" spans="1:27" x14ac:dyDescent="0.25">
      <c r="A4" s="144" t="s">
        <v>15</v>
      </c>
      <c r="B4" s="145"/>
      <c r="C4" s="145"/>
      <c r="D4" s="145"/>
      <c r="E4" s="145"/>
      <c r="F4" s="145"/>
      <c r="G4" s="146"/>
      <c r="H4" s="147"/>
      <c r="I4" s="148"/>
      <c r="J4" s="148"/>
      <c r="K4" s="148"/>
      <c r="L4" s="148"/>
      <c r="M4" s="148"/>
      <c r="N4" s="149"/>
      <c r="O4" s="150" t="s">
        <v>2</v>
      </c>
      <c r="P4" s="145"/>
      <c r="Q4" s="145"/>
      <c r="R4" s="145"/>
      <c r="S4" s="146"/>
      <c r="T4" s="147"/>
      <c r="U4" s="148"/>
      <c r="V4" s="148"/>
      <c r="W4" s="148"/>
      <c r="X4" s="148"/>
      <c r="Y4" s="148"/>
      <c r="Z4" s="148"/>
      <c r="AA4" s="149"/>
    </row>
    <row r="5" spans="1:27" x14ac:dyDescent="0.25">
      <c r="A5" s="144" t="s">
        <v>3</v>
      </c>
      <c r="B5" s="145"/>
      <c r="C5" s="145"/>
      <c r="D5" s="145"/>
      <c r="E5" s="145"/>
      <c r="F5" s="145"/>
      <c r="G5" s="146"/>
      <c r="H5" s="147"/>
      <c r="I5" s="148"/>
      <c r="J5" s="148"/>
      <c r="K5" s="148"/>
      <c r="L5" s="148"/>
      <c r="M5" s="148"/>
      <c r="N5" s="149"/>
      <c r="O5" s="150" t="s">
        <v>4</v>
      </c>
      <c r="P5" s="145"/>
      <c r="Q5" s="145"/>
      <c r="R5" s="145"/>
      <c r="S5" s="146"/>
      <c r="T5" s="147"/>
      <c r="U5" s="148"/>
      <c r="V5" s="148"/>
      <c r="W5" s="148"/>
      <c r="X5" s="148"/>
      <c r="Y5" s="148"/>
      <c r="Z5" s="148"/>
      <c r="AA5" s="149"/>
    </row>
    <row r="6" spans="1:27" ht="15.75" thickBot="1" x14ac:dyDescent="0.3">
      <c r="A6" s="138" t="s">
        <v>36</v>
      </c>
      <c r="B6" s="139"/>
      <c r="C6" s="139"/>
      <c r="D6" s="139"/>
      <c r="E6" s="139"/>
      <c r="F6" s="139"/>
      <c r="G6" s="140"/>
      <c r="H6" s="141"/>
      <c r="I6" s="142"/>
      <c r="J6" s="142"/>
      <c r="K6" s="142"/>
      <c r="L6" s="142"/>
      <c r="M6" s="142"/>
      <c r="N6" s="143"/>
      <c r="O6" s="16" t="s">
        <v>14</v>
      </c>
      <c r="P6" s="17"/>
      <c r="Q6" s="17"/>
      <c r="R6" s="17"/>
      <c r="S6" s="18"/>
      <c r="T6" s="141"/>
      <c r="U6" s="142"/>
      <c r="V6" s="142"/>
      <c r="W6" s="142"/>
      <c r="X6" s="142"/>
      <c r="Y6" s="142"/>
      <c r="Z6" s="142"/>
      <c r="AA6" s="143"/>
    </row>
    <row r="7" spans="1:27" ht="16.5" customHeight="1" thickTop="1" thickBot="1" x14ac:dyDescent="0.3">
      <c r="A7" s="96" t="s">
        <v>5</v>
      </c>
      <c r="B7" s="97"/>
      <c r="C7" s="97"/>
      <c r="D7" s="97"/>
      <c r="E7" s="97"/>
      <c r="F7" s="97"/>
      <c r="G7" s="97"/>
      <c r="H7" s="97"/>
      <c r="I7" s="98"/>
      <c r="J7" s="105" t="s">
        <v>6</v>
      </c>
      <c r="K7" s="108" t="s">
        <v>7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9"/>
    </row>
    <row r="8" spans="1:27" ht="111.75" customHeight="1" thickTop="1" x14ac:dyDescent="0.25">
      <c r="A8" s="99"/>
      <c r="B8" s="100"/>
      <c r="C8" s="100"/>
      <c r="D8" s="100"/>
      <c r="E8" s="100"/>
      <c r="F8" s="100"/>
      <c r="G8" s="100"/>
      <c r="H8" s="100"/>
      <c r="I8" s="101"/>
      <c r="J8" s="106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7" ht="15.75" customHeight="1" thickBot="1" x14ac:dyDescent="0.3">
      <c r="A9" s="102"/>
      <c r="B9" s="103"/>
      <c r="C9" s="103"/>
      <c r="D9" s="103"/>
      <c r="E9" s="103"/>
      <c r="F9" s="103"/>
      <c r="G9" s="103"/>
      <c r="H9" s="103"/>
      <c r="I9" s="104"/>
      <c r="J9" s="107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9">
        <v>17</v>
      </c>
    </row>
    <row r="10" spans="1:27" ht="18" customHeight="1" x14ac:dyDescent="0.25">
      <c r="A10" s="116" t="s">
        <v>39</v>
      </c>
      <c r="B10" s="117"/>
      <c r="C10" s="118"/>
      <c r="D10" s="113" t="s">
        <v>40</v>
      </c>
      <c r="E10" s="114"/>
      <c r="F10" s="114"/>
      <c r="G10" s="114"/>
      <c r="H10" s="114"/>
      <c r="I10" s="115"/>
      <c r="J10" s="4">
        <v>20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18" customHeight="1" x14ac:dyDescent="0.25">
      <c r="A11" s="119"/>
      <c r="B11" s="120"/>
      <c r="C11" s="121"/>
      <c r="D11" s="110" t="s">
        <v>41</v>
      </c>
      <c r="E11" s="111"/>
      <c r="F11" s="111"/>
      <c r="G11" s="111"/>
      <c r="H11" s="111"/>
      <c r="I11" s="112"/>
      <c r="J11" s="8">
        <v>40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18" customHeight="1" x14ac:dyDescent="0.25">
      <c r="A12" s="119"/>
      <c r="B12" s="120"/>
      <c r="C12" s="121"/>
      <c r="D12" s="110" t="s">
        <v>40</v>
      </c>
      <c r="E12" s="111"/>
      <c r="F12" s="111"/>
      <c r="G12" s="111"/>
      <c r="H12" s="111"/>
      <c r="I12" s="112"/>
      <c r="J12" s="8">
        <v>20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7" ht="18" customHeight="1" x14ac:dyDescent="0.25">
      <c r="A13" s="122"/>
      <c r="B13" s="123"/>
      <c r="C13" s="124"/>
      <c r="D13" s="110" t="s">
        <v>42</v>
      </c>
      <c r="E13" s="111"/>
      <c r="F13" s="111"/>
      <c r="G13" s="111"/>
      <c r="H13" s="111"/>
      <c r="I13" s="112"/>
      <c r="J13" s="8">
        <v>5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27" ht="18" customHeight="1" x14ac:dyDescent="0.25">
      <c r="A14" s="135" t="s">
        <v>43</v>
      </c>
      <c r="B14" s="136"/>
      <c r="C14" s="137"/>
      <c r="D14" s="110" t="s">
        <v>44</v>
      </c>
      <c r="E14" s="111"/>
      <c r="F14" s="111"/>
      <c r="G14" s="111"/>
      <c r="H14" s="111"/>
      <c r="I14" s="112"/>
      <c r="J14" s="8">
        <v>20</v>
      </c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ht="18" customHeight="1" x14ac:dyDescent="0.25">
      <c r="A15" s="119"/>
      <c r="B15" s="120"/>
      <c r="C15" s="121"/>
      <c r="D15" s="110" t="s">
        <v>45</v>
      </c>
      <c r="E15" s="111"/>
      <c r="F15" s="111"/>
      <c r="G15" s="111"/>
      <c r="H15" s="111"/>
      <c r="I15" s="112"/>
      <c r="J15" s="8">
        <v>20</v>
      </c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18" customHeight="1" x14ac:dyDescent="0.25">
      <c r="A16" s="119"/>
      <c r="B16" s="120"/>
      <c r="C16" s="121"/>
      <c r="D16" s="110" t="s">
        <v>46</v>
      </c>
      <c r="E16" s="111"/>
      <c r="F16" s="111"/>
      <c r="G16" s="111"/>
      <c r="H16" s="111"/>
      <c r="I16" s="112"/>
      <c r="J16" s="8">
        <v>20</v>
      </c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ht="18" customHeight="1" x14ac:dyDescent="0.25">
      <c r="A17" s="119"/>
      <c r="B17" s="120"/>
      <c r="C17" s="121"/>
      <c r="D17" s="134" t="s">
        <v>47</v>
      </c>
      <c r="E17" s="111"/>
      <c r="F17" s="111"/>
      <c r="G17" s="111"/>
      <c r="H17" s="111"/>
      <c r="I17" s="112"/>
      <c r="J17" s="8">
        <v>20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 ht="18" customHeight="1" x14ac:dyDescent="0.25">
      <c r="A18" s="119"/>
      <c r="B18" s="120"/>
      <c r="C18" s="121"/>
      <c r="D18" s="110" t="s">
        <v>48</v>
      </c>
      <c r="E18" s="111"/>
      <c r="F18" s="111"/>
      <c r="G18" s="111"/>
      <c r="H18" s="111"/>
      <c r="I18" s="112"/>
      <c r="J18" s="8">
        <v>20</v>
      </c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 ht="18" customHeight="1" x14ac:dyDescent="0.25">
      <c r="A19" s="122"/>
      <c r="B19" s="123"/>
      <c r="C19" s="124"/>
      <c r="D19" s="110" t="s">
        <v>49</v>
      </c>
      <c r="E19" s="111"/>
      <c r="F19" s="111"/>
      <c r="G19" s="111"/>
      <c r="H19" s="111"/>
      <c r="I19" s="112"/>
      <c r="J19" s="8">
        <v>20</v>
      </c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1:27" ht="18" customHeight="1" thickBot="1" x14ac:dyDescent="0.3">
      <c r="A20" s="131" t="s">
        <v>50</v>
      </c>
      <c r="B20" s="132"/>
      <c r="C20" s="132"/>
      <c r="D20" s="132"/>
      <c r="E20" s="132"/>
      <c r="F20" s="132"/>
      <c r="G20" s="132"/>
      <c r="H20" s="132"/>
      <c r="I20" s="133"/>
      <c r="J20" s="9">
        <v>5</v>
      </c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2"/>
    </row>
    <row r="21" spans="1:27" ht="21" customHeight="1" thickBot="1" x14ac:dyDescent="0.3">
      <c r="A21" s="125" t="s">
        <v>18</v>
      </c>
      <c r="B21" s="126"/>
      <c r="C21" s="126"/>
      <c r="D21" s="126"/>
      <c r="E21" s="126"/>
      <c r="F21" s="126"/>
      <c r="G21" s="126"/>
      <c r="H21" s="126"/>
      <c r="I21" s="127"/>
      <c r="J21" s="51">
        <f t="shared" ref="J21:AA21" si="0">SUM(J10:J20)</f>
        <v>210</v>
      </c>
      <c r="K21" s="264">
        <f t="shared" si="0"/>
        <v>0</v>
      </c>
      <c r="L21" s="265">
        <f t="shared" si="0"/>
        <v>0</v>
      </c>
      <c r="M21" s="265">
        <f t="shared" si="0"/>
        <v>0</v>
      </c>
      <c r="N21" s="265">
        <f t="shared" si="0"/>
        <v>0</v>
      </c>
      <c r="O21" s="265">
        <f t="shared" si="0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  <c r="S21" s="265">
        <f t="shared" si="0"/>
        <v>0</v>
      </c>
      <c r="T21" s="265">
        <f t="shared" si="0"/>
        <v>0</v>
      </c>
      <c r="U21" s="265">
        <f t="shared" si="0"/>
        <v>0</v>
      </c>
      <c r="V21" s="265">
        <f t="shared" si="0"/>
        <v>0</v>
      </c>
      <c r="W21" s="265">
        <f t="shared" si="0"/>
        <v>0</v>
      </c>
      <c r="X21" s="265">
        <f t="shared" si="0"/>
        <v>0</v>
      </c>
      <c r="Y21" s="265">
        <f t="shared" si="0"/>
        <v>0</v>
      </c>
      <c r="Z21" s="265">
        <f t="shared" si="0"/>
        <v>0</v>
      </c>
      <c r="AA21" s="263">
        <f t="shared" si="0"/>
        <v>0</v>
      </c>
    </row>
    <row r="22" spans="1:27" ht="24" customHeight="1" thickTop="1" thickBot="1" x14ac:dyDescent="0.3">
      <c r="A22" s="128" t="s">
        <v>8</v>
      </c>
      <c r="B22" s="129"/>
      <c r="C22" s="129"/>
      <c r="D22" s="129"/>
      <c r="E22" s="129"/>
      <c r="F22" s="129"/>
      <c r="G22" s="129"/>
      <c r="H22" s="129"/>
      <c r="I22" s="130"/>
      <c r="J22" s="54">
        <f>J21/210*50</f>
        <v>50</v>
      </c>
      <c r="K22" s="56">
        <f t="shared" ref="K22:AA22" si="1">K21/210*50</f>
        <v>0</v>
      </c>
      <c r="L22" s="58">
        <f t="shared" si="1"/>
        <v>0</v>
      </c>
      <c r="M22" s="58">
        <f t="shared" si="1"/>
        <v>0</v>
      </c>
      <c r="N22" s="58">
        <f t="shared" si="1"/>
        <v>0</v>
      </c>
      <c r="O22" s="58">
        <f t="shared" si="1"/>
        <v>0</v>
      </c>
      <c r="P22" s="58">
        <f t="shared" si="1"/>
        <v>0</v>
      </c>
      <c r="Q22" s="58">
        <f t="shared" si="1"/>
        <v>0</v>
      </c>
      <c r="R22" s="58">
        <f t="shared" si="1"/>
        <v>0</v>
      </c>
      <c r="S22" s="58">
        <f t="shared" si="1"/>
        <v>0</v>
      </c>
      <c r="T22" s="58">
        <f t="shared" si="1"/>
        <v>0</v>
      </c>
      <c r="U22" s="58">
        <f t="shared" si="1"/>
        <v>0</v>
      </c>
      <c r="V22" s="58">
        <f t="shared" si="1"/>
        <v>0</v>
      </c>
      <c r="W22" s="58">
        <f t="shared" si="1"/>
        <v>0</v>
      </c>
      <c r="X22" s="58">
        <f t="shared" si="1"/>
        <v>0</v>
      </c>
      <c r="Y22" s="58">
        <f t="shared" si="1"/>
        <v>0</v>
      </c>
      <c r="Z22" s="58">
        <f t="shared" si="1"/>
        <v>0</v>
      </c>
      <c r="AA22" s="57">
        <f t="shared" si="1"/>
        <v>0</v>
      </c>
    </row>
    <row r="23" spans="1:27" ht="40.5" customHeight="1" thickTop="1" thickBot="1" x14ac:dyDescent="0.3">
      <c r="A23" s="74" t="s">
        <v>9</v>
      </c>
      <c r="B23" s="75"/>
      <c r="C23" s="75"/>
      <c r="D23" s="75"/>
      <c r="E23" s="76"/>
      <c r="F23" s="77"/>
      <c r="G23" s="72"/>
      <c r="H23" s="72"/>
      <c r="I23" s="72"/>
      <c r="J23" s="90" t="s">
        <v>10</v>
      </c>
      <c r="K23" s="90"/>
      <c r="L23" s="72"/>
      <c r="M23" s="72"/>
      <c r="N23" s="91"/>
      <c r="O23" s="92" t="s">
        <v>11</v>
      </c>
      <c r="P23" s="93"/>
      <c r="Q23" s="93"/>
      <c r="R23" s="94"/>
      <c r="S23" s="95"/>
      <c r="T23" s="72"/>
      <c r="U23" s="72"/>
      <c r="V23" s="72"/>
      <c r="W23" s="90" t="s">
        <v>10</v>
      </c>
      <c r="X23" s="90"/>
      <c r="Y23" s="72"/>
      <c r="Z23" s="72"/>
      <c r="AA23" s="73"/>
    </row>
    <row r="24" spans="1:27" ht="51.75" customHeight="1" thickTop="1" thickBot="1" x14ac:dyDescent="0.3">
      <c r="A24" s="81" t="s">
        <v>12</v>
      </c>
      <c r="B24" s="82"/>
      <c r="C24" s="82"/>
      <c r="D24" s="82"/>
      <c r="E24" s="83"/>
      <c r="F24" s="84"/>
      <c r="G24" s="79"/>
      <c r="H24" s="79"/>
      <c r="I24" s="79"/>
      <c r="J24" s="78" t="s">
        <v>10</v>
      </c>
      <c r="K24" s="78"/>
      <c r="L24" s="79"/>
      <c r="M24" s="79"/>
      <c r="N24" s="85"/>
      <c r="O24" s="86" t="s">
        <v>13</v>
      </c>
      <c r="P24" s="87"/>
      <c r="Q24" s="87"/>
      <c r="R24" s="88"/>
      <c r="S24" s="89"/>
      <c r="T24" s="79"/>
      <c r="U24" s="79"/>
      <c r="V24" s="79"/>
      <c r="W24" s="78" t="s">
        <v>10</v>
      </c>
      <c r="X24" s="78"/>
      <c r="Y24" s="79"/>
      <c r="Z24" s="79"/>
      <c r="AA24" s="80"/>
    </row>
  </sheetData>
  <mergeCells count="54">
    <mergeCell ref="A1:AA1"/>
    <mergeCell ref="A2:G2"/>
    <mergeCell ref="H2:N2"/>
    <mergeCell ref="O2:S2"/>
    <mergeCell ref="T2:AA2"/>
    <mergeCell ref="A3:G3"/>
    <mergeCell ref="H3:N3"/>
    <mergeCell ref="O3:S3"/>
    <mergeCell ref="T3:AA3"/>
    <mergeCell ref="A4:G4"/>
    <mergeCell ref="H4:N4"/>
    <mergeCell ref="O4:S4"/>
    <mergeCell ref="T4:AA4"/>
    <mergeCell ref="A6:G6"/>
    <mergeCell ref="H6:N6"/>
    <mergeCell ref="T6:AA6"/>
    <mergeCell ref="A5:G5"/>
    <mergeCell ref="H5:N5"/>
    <mergeCell ref="O5:S5"/>
    <mergeCell ref="T5:AA5"/>
    <mergeCell ref="D14:I14"/>
    <mergeCell ref="D16:I16"/>
    <mergeCell ref="A21:I21"/>
    <mergeCell ref="A22:I22"/>
    <mergeCell ref="A20:I20"/>
    <mergeCell ref="D17:I17"/>
    <mergeCell ref="D19:I19"/>
    <mergeCell ref="D18:I18"/>
    <mergeCell ref="A14:C19"/>
    <mergeCell ref="D15:I15"/>
    <mergeCell ref="A7:I9"/>
    <mergeCell ref="J7:J9"/>
    <mergeCell ref="K7:AA7"/>
    <mergeCell ref="D12:I12"/>
    <mergeCell ref="D13:I13"/>
    <mergeCell ref="D10:I10"/>
    <mergeCell ref="A10:C13"/>
    <mergeCell ref="D11:I11"/>
    <mergeCell ref="Y23:AA23"/>
    <mergeCell ref="A23:E23"/>
    <mergeCell ref="F23:I23"/>
    <mergeCell ref="W24:X24"/>
    <mergeCell ref="Y24:AA24"/>
    <mergeCell ref="A24:E24"/>
    <mergeCell ref="F24:I24"/>
    <mergeCell ref="J24:K24"/>
    <mergeCell ref="L24:N24"/>
    <mergeCell ref="O24:R24"/>
    <mergeCell ref="S24:V24"/>
    <mergeCell ref="J23:K23"/>
    <mergeCell ref="L23:N23"/>
    <mergeCell ref="O23:R23"/>
    <mergeCell ref="S23:V23"/>
    <mergeCell ref="W23:X23"/>
  </mergeCells>
  <pageMargins left="0.23622047244094491" right="0.23622047244094491" top="0.74803149606299213" bottom="0.74803149606299213" header="0" footer="0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7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10" width="5.28515625" style="1" customWidth="1"/>
    <col min="11" max="27" width="5.7109375" style="1" customWidth="1"/>
    <col min="28" max="69" width="5.28515625" style="1" customWidth="1"/>
    <col min="70" max="16384" width="9.140625" style="1"/>
  </cols>
  <sheetData>
    <row r="1" spans="1:27" ht="17.25" thickTop="1" thickBot="1" x14ac:dyDescent="0.3">
      <c r="A1" s="151" t="s">
        <v>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</row>
    <row r="2" spans="1:27" ht="15.75" thickTop="1" x14ac:dyDescent="0.25">
      <c r="A2" s="154" t="s">
        <v>35</v>
      </c>
      <c r="B2" s="155"/>
      <c r="C2" s="155"/>
      <c r="D2" s="155"/>
      <c r="E2" s="155"/>
      <c r="F2" s="155"/>
      <c r="G2" s="156"/>
      <c r="H2" s="157"/>
      <c r="I2" s="158"/>
      <c r="J2" s="158"/>
      <c r="K2" s="158"/>
      <c r="L2" s="158"/>
      <c r="M2" s="158"/>
      <c r="N2" s="159"/>
      <c r="O2" s="160" t="s">
        <v>0</v>
      </c>
      <c r="P2" s="155"/>
      <c r="Q2" s="155"/>
      <c r="R2" s="155"/>
      <c r="S2" s="156"/>
      <c r="T2" s="157">
        <f>'Phase 1 - Stand'!T2</f>
        <v>0</v>
      </c>
      <c r="U2" s="158"/>
      <c r="V2" s="158"/>
      <c r="W2" s="158"/>
      <c r="X2" s="158"/>
      <c r="Y2" s="158"/>
      <c r="Z2" s="158"/>
      <c r="AA2" s="159"/>
    </row>
    <row r="3" spans="1:27" x14ac:dyDescent="0.25">
      <c r="A3" s="144" t="s">
        <v>120</v>
      </c>
      <c r="B3" s="145"/>
      <c r="C3" s="145"/>
      <c r="D3" s="145"/>
      <c r="E3" s="145"/>
      <c r="F3" s="145"/>
      <c r="G3" s="146"/>
      <c r="H3" s="147"/>
      <c r="I3" s="148"/>
      <c r="J3" s="148"/>
      <c r="K3" s="148"/>
      <c r="L3" s="148"/>
      <c r="M3" s="148"/>
      <c r="N3" s="149"/>
      <c r="O3" s="150" t="s">
        <v>1</v>
      </c>
      <c r="P3" s="145"/>
      <c r="Q3" s="145"/>
      <c r="R3" s="145"/>
      <c r="S3" s="146"/>
      <c r="T3" s="147">
        <f>'Phase 1 - Stand'!T3</f>
        <v>0</v>
      </c>
      <c r="U3" s="148"/>
      <c r="V3" s="148"/>
      <c r="W3" s="148"/>
      <c r="X3" s="148"/>
      <c r="Y3" s="148"/>
      <c r="Z3" s="148"/>
      <c r="AA3" s="149"/>
    </row>
    <row r="4" spans="1:27" x14ac:dyDescent="0.25">
      <c r="A4" s="144" t="s">
        <v>15</v>
      </c>
      <c r="B4" s="145"/>
      <c r="C4" s="145"/>
      <c r="D4" s="145"/>
      <c r="E4" s="145"/>
      <c r="F4" s="145"/>
      <c r="G4" s="146"/>
      <c r="H4" s="147"/>
      <c r="I4" s="148"/>
      <c r="J4" s="148"/>
      <c r="K4" s="148"/>
      <c r="L4" s="148"/>
      <c r="M4" s="148"/>
      <c r="N4" s="149"/>
      <c r="O4" s="150" t="s">
        <v>2</v>
      </c>
      <c r="P4" s="145"/>
      <c r="Q4" s="145"/>
      <c r="R4" s="145"/>
      <c r="S4" s="146"/>
      <c r="T4" s="147">
        <f>'Phase 1 - Stand'!T4</f>
        <v>0</v>
      </c>
      <c r="U4" s="148"/>
      <c r="V4" s="148"/>
      <c r="W4" s="148"/>
      <c r="X4" s="148"/>
      <c r="Y4" s="148"/>
      <c r="Z4" s="148"/>
      <c r="AA4" s="149"/>
    </row>
    <row r="5" spans="1:27" x14ac:dyDescent="0.25">
      <c r="A5" s="144" t="s">
        <v>3</v>
      </c>
      <c r="B5" s="145"/>
      <c r="C5" s="145"/>
      <c r="D5" s="145"/>
      <c r="E5" s="145"/>
      <c r="F5" s="145"/>
      <c r="G5" s="146"/>
      <c r="H5" s="147"/>
      <c r="I5" s="148"/>
      <c r="J5" s="148"/>
      <c r="K5" s="148"/>
      <c r="L5" s="148"/>
      <c r="M5" s="148"/>
      <c r="N5" s="149"/>
      <c r="O5" s="150" t="s">
        <v>4</v>
      </c>
      <c r="P5" s="145"/>
      <c r="Q5" s="145"/>
      <c r="R5" s="145"/>
      <c r="S5" s="146"/>
      <c r="T5" s="147"/>
      <c r="U5" s="148"/>
      <c r="V5" s="148"/>
      <c r="W5" s="148"/>
      <c r="X5" s="148"/>
      <c r="Y5" s="148"/>
      <c r="Z5" s="148"/>
      <c r="AA5" s="149"/>
    </row>
    <row r="6" spans="1:27" ht="15.75" thickBot="1" x14ac:dyDescent="0.3">
      <c r="A6" s="138" t="s">
        <v>37</v>
      </c>
      <c r="B6" s="139"/>
      <c r="C6" s="139"/>
      <c r="D6" s="139"/>
      <c r="E6" s="139"/>
      <c r="F6" s="139"/>
      <c r="G6" s="140"/>
      <c r="H6" s="141"/>
      <c r="I6" s="142"/>
      <c r="J6" s="142"/>
      <c r="K6" s="142"/>
      <c r="L6" s="142"/>
      <c r="M6" s="142"/>
      <c r="N6" s="143"/>
      <c r="O6" s="16" t="s">
        <v>14</v>
      </c>
      <c r="P6" s="17"/>
      <c r="Q6" s="17"/>
      <c r="R6" s="17"/>
      <c r="S6" s="18"/>
      <c r="T6" s="141"/>
      <c r="U6" s="142"/>
      <c r="V6" s="142"/>
      <c r="W6" s="142"/>
      <c r="X6" s="142"/>
      <c r="Y6" s="142"/>
      <c r="Z6" s="142"/>
      <c r="AA6" s="143"/>
    </row>
    <row r="7" spans="1:27" ht="16.5" customHeight="1" thickTop="1" thickBot="1" x14ac:dyDescent="0.3">
      <c r="A7" s="96" t="s">
        <v>5</v>
      </c>
      <c r="B7" s="97"/>
      <c r="C7" s="97"/>
      <c r="D7" s="97"/>
      <c r="E7" s="97"/>
      <c r="F7" s="97"/>
      <c r="G7" s="97"/>
      <c r="H7" s="97"/>
      <c r="I7" s="98"/>
      <c r="J7" s="161" t="s">
        <v>6</v>
      </c>
      <c r="K7" s="108" t="s">
        <v>7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9"/>
    </row>
    <row r="8" spans="1:27" ht="111.75" customHeight="1" thickTop="1" x14ac:dyDescent="0.25">
      <c r="A8" s="99"/>
      <c r="B8" s="100"/>
      <c r="C8" s="100"/>
      <c r="D8" s="100"/>
      <c r="E8" s="100"/>
      <c r="F8" s="100"/>
      <c r="G8" s="100"/>
      <c r="H8" s="100"/>
      <c r="I8" s="101"/>
      <c r="J8" s="162"/>
      <c r="K8" s="13">
        <f>'Phase 1 - Stand'!K8</f>
        <v>0</v>
      </c>
      <c r="L8" s="14">
        <f>'Phase 1 - Stand'!L8</f>
        <v>0</v>
      </c>
      <c r="M8" s="14">
        <f>'Phase 1 - Stand'!M8</f>
        <v>0</v>
      </c>
      <c r="N8" s="14">
        <f>'Phase 1 - Stand'!N8</f>
        <v>0</v>
      </c>
      <c r="O8" s="14">
        <f>'Phase 1 - Stand'!O8</f>
        <v>0</v>
      </c>
      <c r="P8" s="14">
        <f>'Phase 1 - Stand'!P8</f>
        <v>0</v>
      </c>
      <c r="Q8" s="14">
        <f>'Phase 1 - Stand'!Q8</f>
        <v>0</v>
      </c>
      <c r="R8" s="14">
        <f>'Phase 1 - Stand'!R8</f>
        <v>0</v>
      </c>
      <c r="S8" s="14">
        <f>'Phase 1 - Stand'!S8</f>
        <v>0</v>
      </c>
      <c r="T8" s="14">
        <f>'Phase 1 - Stand'!T8</f>
        <v>0</v>
      </c>
      <c r="U8" s="14">
        <f>'Phase 1 - Stand'!U8</f>
        <v>0</v>
      </c>
      <c r="V8" s="14">
        <f>'Phase 1 - Stand'!V8</f>
        <v>0</v>
      </c>
      <c r="W8" s="14">
        <f>'Phase 1 - Stand'!W8</f>
        <v>0</v>
      </c>
      <c r="X8" s="14">
        <f>'Phase 1 - Stand'!X8</f>
        <v>0</v>
      </c>
      <c r="Y8" s="14">
        <f>'Phase 1 - Stand'!Y8</f>
        <v>0</v>
      </c>
      <c r="Z8" s="14">
        <f>'Phase 1 - Stand'!Z8</f>
        <v>0</v>
      </c>
      <c r="AA8" s="15">
        <f>'Phase 1 - Stand'!AA8</f>
        <v>0</v>
      </c>
    </row>
    <row r="9" spans="1:27" ht="15.75" customHeight="1" thickBot="1" x14ac:dyDescent="0.3">
      <c r="A9" s="102"/>
      <c r="B9" s="103"/>
      <c r="C9" s="103"/>
      <c r="D9" s="103"/>
      <c r="E9" s="103"/>
      <c r="F9" s="103"/>
      <c r="G9" s="103"/>
      <c r="H9" s="103"/>
      <c r="I9" s="104"/>
      <c r="J9" s="163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9">
        <v>17</v>
      </c>
    </row>
    <row r="10" spans="1:27" ht="18.95" customHeight="1" x14ac:dyDescent="0.25">
      <c r="A10" s="116" t="s">
        <v>51</v>
      </c>
      <c r="B10" s="117"/>
      <c r="C10" s="118"/>
      <c r="D10" s="113" t="s">
        <v>55</v>
      </c>
      <c r="E10" s="114"/>
      <c r="F10" s="114"/>
      <c r="G10" s="114"/>
      <c r="H10" s="114"/>
      <c r="I10" s="115"/>
      <c r="J10" s="4">
        <v>5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18.95" customHeight="1" x14ac:dyDescent="0.25">
      <c r="A11" s="119"/>
      <c r="B11" s="120"/>
      <c r="C11" s="121"/>
      <c r="D11" s="110" t="s">
        <v>56</v>
      </c>
      <c r="E11" s="111"/>
      <c r="F11" s="111"/>
      <c r="G11" s="111"/>
      <c r="H11" s="111"/>
      <c r="I11" s="112"/>
      <c r="J11" s="8">
        <v>10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18.95" customHeight="1" x14ac:dyDescent="0.25">
      <c r="A12" s="119"/>
      <c r="B12" s="120"/>
      <c r="C12" s="121"/>
      <c r="D12" s="110" t="s">
        <v>57</v>
      </c>
      <c r="E12" s="111"/>
      <c r="F12" s="111"/>
      <c r="G12" s="111"/>
      <c r="H12" s="111"/>
      <c r="I12" s="112"/>
      <c r="J12" s="8">
        <v>5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7" ht="18.95" customHeight="1" x14ac:dyDescent="0.25">
      <c r="A13" s="122"/>
      <c r="B13" s="123"/>
      <c r="C13" s="124"/>
      <c r="D13" s="110" t="s">
        <v>58</v>
      </c>
      <c r="E13" s="111"/>
      <c r="F13" s="111"/>
      <c r="G13" s="111"/>
      <c r="H13" s="111"/>
      <c r="I13" s="112"/>
      <c r="J13" s="8">
        <v>10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27" ht="18.95" customHeight="1" x14ac:dyDescent="0.25">
      <c r="A14" s="135" t="s">
        <v>52</v>
      </c>
      <c r="B14" s="136"/>
      <c r="C14" s="137"/>
      <c r="D14" s="110" t="s">
        <v>59</v>
      </c>
      <c r="E14" s="111"/>
      <c r="F14" s="111"/>
      <c r="G14" s="111"/>
      <c r="H14" s="111"/>
      <c r="I14" s="112"/>
      <c r="J14" s="8">
        <v>20</v>
      </c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ht="18.95" customHeight="1" x14ac:dyDescent="0.25">
      <c r="A15" s="122"/>
      <c r="B15" s="123"/>
      <c r="C15" s="124"/>
      <c r="D15" s="110" t="s">
        <v>60</v>
      </c>
      <c r="E15" s="111"/>
      <c r="F15" s="111"/>
      <c r="G15" s="111"/>
      <c r="H15" s="111"/>
      <c r="I15" s="112"/>
      <c r="J15" s="8">
        <v>20</v>
      </c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18.95" customHeight="1" x14ac:dyDescent="0.25">
      <c r="A16" s="119" t="s">
        <v>53</v>
      </c>
      <c r="B16" s="120"/>
      <c r="C16" s="121"/>
      <c r="D16" s="110" t="s">
        <v>44</v>
      </c>
      <c r="E16" s="111"/>
      <c r="F16" s="111"/>
      <c r="G16" s="111"/>
      <c r="H16" s="111"/>
      <c r="I16" s="112"/>
      <c r="J16" s="8">
        <v>20</v>
      </c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ht="18.95" customHeight="1" x14ac:dyDescent="0.25">
      <c r="A17" s="122"/>
      <c r="B17" s="123"/>
      <c r="C17" s="124"/>
      <c r="D17" s="110" t="s">
        <v>45</v>
      </c>
      <c r="E17" s="111"/>
      <c r="F17" s="111"/>
      <c r="G17" s="111"/>
      <c r="H17" s="111"/>
      <c r="I17" s="112"/>
      <c r="J17" s="8">
        <v>20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 ht="18.95" customHeight="1" x14ac:dyDescent="0.25">
      <c r="A18" s="135" t="s">
        <v>54</v>
      </c>
      <c r="B18" s="136"/>
      <c r="C18" s="137"/>
      <c r="D18" s="110" t="s">
        <v>61</v>
      </c>
      <c r="E18" s="111"/>
      <c r="F18" s="111"/>
      <c r="G18" s="111"/>
      <c r="H18" s="111"/>
      <c r="I18" s="112"/>
      <c r="J18" s="8">
        <v>5</v>
      </c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 ht="18.95" customHeight="1" x14ac:dyDescent="0.25">
      <c r="A19" s="119"/>
      <c r="B19" s="120"/>
      <c r="C19" s="121"/>
      <c r="D19" s="110" t="s">
        <v>62</v>
      </c>
      <c r="E19" s="111"/>
      <c r="F19" s="111"/>
      <c r="G19" s="111"/>
      <c r="H19" s="111"/>
      <c r="I19" s="112"/>
      <c r="J19" s="8">
        <v>5</v>
      </c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1:27" ht="18.95" customHeight="1" x14ac:dyDescent="0.25">
      <c r="A20" s="119"/>
      <c r="B20" s="120"/>
      <c r="C20" s="121"/>
      <c r="D20" s="110" t="s">
        <v>63</v>
      </c>
      <c r="E20" s="111"/>
      <c r="F20" s="111"/>
      <c r="G20" s="111"/>
      <c r="H20" s="111"/>
      <c r="I20" s="112"/>
      <c r="J20" s="8">
        <v>5</v>
      </c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</row>
    <row r="21" spans="1:27" ht="18.95" customHeight="1" x14ac:dyDescent="0.25">
      <c r="A21" s="119"/>
      <c r="B21" s="120"/>
      <c r="C21" s="121"/>
      <c r="D21" s="110" t="s">
        <v>64</v>
      </c>
      <c r="E21" s="111"/>
      <c r="F21" s="111"/>
      <c r="G21" s="111"/>
      <c r="H21" s="111"/>
      <c r="I21" s="112"/>
      <c r="J21" s="8">
        <v>5</v>
      </c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</row>
    <row r="22" spans="1:27" ht="18.95" customHeight="1" x14ac:dyDescent="0.25">
      <c r="A22" s="122"/>
      <c r="B22" s="123"/>
      <c r="C22" s="124"/>
      <c r="D22" s="110" t="s">
        <v>65</v>
      </c>
      <c r="E22" s="111"/>
      <c r="F22" s="111"/>
      <c r="G22" s="111"/>
      <c r="H22" s="111"/>
      <c r="I22" s="112"/>
      <c r="J22" s="8">
        <v>20</v>
      </c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</row>
    <row r="23" spans="1:27" ht="18.95" customHeight="1" thickBot="1" x14ac:dyDescent="0.3">
      <c r="A23" s="131" t="s">
        <v>66</v>
      </c>
      <c r="B23" s="132"/>
      <c r="C23" s="132"/>
      <c r="D23" s="132"/>
      <c r="E23" s="132"/>
      <c r="F23" s="132"/>
      <c r="G23" s="132"/>
      <c r="H23" s="132"/>
      <c r="I23" s="133"/>
      <c r="J23" s="9">
        <v>5</v>
      </c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</row>
    <row r="24" spans="1:27" ht="21" customHeight="1" thickBot="1" x14ac:dyDescent="0.3">
      <c r="A24" s="125" t="s">
        <v>18</v>
      </c>
      <c r="B24" s="126"/>
      <c r="C24" s="126"/>
      <c r="D24" s="126"/>
      <c r="E24" s="126"/>
      <c r="F24" s="126"/>
      <c r="G24" s="126"/>
      <c r="H24" s="126"/>
      <c r="I24" s="127"/>
      <c r="J24" s="59">
        <f t="shared" ref="J24:AA24" si="0">SUM(J10:J23)</f>
        <v>155</v>
      </c>
      <c r="K24" s="260">
        <f t="shared" si="0"/>
        <v>0</v>
      </c>
      <c r="L24" s="261">
        <f t="shared" si="0"/>
        <v>0</v>
      </c>
      <c r="M24" s="262">
        <f t="shared" si="0"/>
        <v>0</v>
      </c>
      <c r="N24" s="262">
        <f t="shared" si="0"/>
        <v>0</v>
      </c>
      <c r="O24" s="262">
        <f t="shared" si="0"/>
        <v>0</v>
      </c>
      <c r="P24" s="262">
        <f t="shared" si="0"/>
        <v>0</v>
      </c>
      <c r="Q24" s="262">
        <f t="shared" si="0"/>
        <v>0</v>
      </c>
      <c r="R24" s="262">
        <f t="shared" si="0"/>
        <v>0</v>
      </c>
      <c r="S24" s="262">
        <f t="shared" si="0"/>
        <v>0</v>
      </c>
      <c r="T24" s="262">
        <f t="shared" si="0"/>
        <v>0</v>
      </c>
      <c r="U24" s="262">
        <f t="shared" si="0"/>
        <v>0</v>
      </c>
      <c r="V24" s="262">
        <f t="shared" si="0"/>
        <v>0</v>
      </c>
      <c r="W24" s="262">
        <f t="shared" si="0"/>
        <v>0</v>
      </c>
      <c r="X24" s="262">
        <f t="shared" si="0"/>
        <v>0</v>
      </c>
      <c r="Y24" s="262">
        <f t="shared" si="0"/>
        <v>0</v>
      </c>
      <c r="Z24" s="262">
        <f t="shared" si="0"/>
        <v>0</v>
      </c>
      <c r="AA24" s="263">
        <f t="shared" si="0"/>
        <v>0</v>
      </c>
    </row>
    <row r="25" spans="1:27" ht="24.75" customHeight="1" thickTop="1" thickBot="1" x14ac:dyDescent="0.3">
      <c r="A25" s="164" t="s">
        <v>8</v>
      </c>
      <c r="B25" s="165"/>
      <c r="C25" s="165"/>
      <c r="D25" s="165"/>
      <c r="E25" s="165"/>
      <c r="F25" s="165"/>
      <c r="G25" s="165"/>
      <c r="H25" s="165"/>
      <c r="I25" s="166"/>
      <c r="J25" s="55">
        <f>J24/155*50</f>
        <v>50</v>
      </c>
      <c r="K25" s="56">
        <f t="shared" ref="K25:AA25" si="1">K24/155*50</f>
        <v>0</v>
      </c>
      <c r="L25" s="58">
        <f t="shared" si="1"/>
        <v>0</v>
      </c>
      <c r="M25" s="58">
        <f t="shared" si="1"/>
        <v>0</v>
      </c>
      <c r="N25" s="58">
        <f t="shared" si="1"/>
        <v>0</v>
      </c>
      <c r="O25" s="58">
        <f t="shared" si="1"/>
        <v>0</v>
      </c>
      <c r="P25" s="58">
        <f t="shared" si="1"/>
        <v>0</v>
      </c>
      <c r="Q25" s="58">
        <f t="shared" si="1"/>
        <v>0</v>
      </c>
      <c r="R25" s="58">
        <f t="shared" si="1"/>
        <v>0</v>
      </c>
      <c r="S25" s="58">
        <f t="shared" si="1"/>
        <v>0</v>
      </c>
      <c r="T25" s="58">
        <f t="shared" si="1"/>
        <v>0</v>
      </c>
      <c r="U25" s="58">
        <f t="shared" si="1"/>
        <v>0</v>
      </c>
      <c r="V25" s="58">
        <f t="shared" si="1"/>
        <v>0</v>
      </c>
      <c r="W25" s="58">
        <f t="shared" si="1"/>
        <v>0</v>
      </c>
      <c r="X25" s="58">
        <f t="shared" si="1"/>
        <v>0</v>
      </c>
      <c r="Y25" s="58">
        <f t="shared" si="1"/>
        <v>0</v>
      </c>
      <c r="Z25" s="58">
        <f t="shared" si="1"/>
        <v>0</v>
      </c>
      <c r="AA25" s="57">
        <f t="shared" si="1"/>
        <v>0</v>
      </c>
    </row>
    <row r="26" spans="1:27" ht="40.5" customHeight="1" thickTop="1" thickBot="1" x14ac:dyDescent="0.3">
      <c r="A26" s="74" t="s">
        <v>9</v>
      </c>
      <c r="B26" s="75"/>
      <c r="C26" s="75"/>
      <c r="D26" s="75"/>
      <c r="E26" s="76"/>
      <c r="F26" s="77"/>
      <c r="G26" s="72"/>
      <c r="H26" s="72"/>
      <c r="I26" s="72"/>
      <c r="J26" s="90" t="s">
        <v>10</v>
      </c>
      <c r="K26" s="90"/>
      <c r="L26" s="72"/>
      <c r="M26" s="72"/>
      <c r="N26" s="91"/>
      <c r="O26" s="92" t="s">
        <v>11</v>
      </c>
      <c r="P26" s="93"/>
      <c r="Q26" s="93"/>
      <c r="R26" s="94"/>
      <c r="S26" s="95"/>
      <c r="T26" s="72"/>
      <c r="U26" s="72"/>
      <c r="V26" s="72"/>
      <c r="W26" s="90" t="s">
        <v>10</v>
      </c>
      <c r="X26" s="90"/>
      <c r="Y26" s="72"/>
      <c r="Z26" s="72"/>
      <c r="AA26" s="73"/>
    </row>
    <row r="27" spans="1:27" ht="51.75" customHeight="1" thickTop="1" thickBot="1" x14ac:dyDescent="0.3">
      <c r="A27" s="81" t="s">
        <v>12</v>
      </c>
      <c r="B27" s="82"/>
      <c r="C27" s="82"/>
      <c r="D27" s="82"/>
      <c r="E27" s="83"/>
      <c r="F27" s="84"/>
      <c r="G27" s="79"/>
      <c r="H27" s="79"/>
      <c r="I27" s="79"/>
      <c r="J27" s="78" t="s">
        <v>10</v>
      </c>
      <c r="K27" s="78"/>
      <c r="L27" s="79"/>
      <c r="M27" s="79"/>
      <c r="N27" s="85"/>
      <c r="O27" s="86" t="s">
        <v>13</v>
      </c>
      <c r="P27" s="87"/>
      <c r="Q27" s="87"/>
      <c r="R27" s="88"/>
      <c r="S27" s="89"/>
      <c r="T27" s="79"/>
      <c r="U27" s="79"/>
      <c r="V27" s="79"/>
      <c r="W27" s="78" t="s">
        <v>10</v>
      </c>
      <c r="X27" s="78"/>
      <c r="Y27" s="79"/>
      <c r="Z27" s="79"/>
      <c r="AA27" s="80"/>
    </row>
  </sheetData>
  <mergeCells count="59">
    <mergeCell ref="J26:K26"/>
    <mergeCell ref="A27:E27"/>
    <mergeCell ref="F27:I27"/>
    <mergeCell ref="J27:K27"/>
    <mergeCell ref="L27:N27"/>
    <mergeCell ref="O27:R27"/>
    <mergeCell ref="S27:V27"/>
    <mergeCell ref="W27:X27"/>
    <mergeCell ref="Y27:AA27"/>
    <mergeCell ref="L26:N26"/>
    <mergeCell ref="O26:R26"/>
    <mergeCell ref="S26:V26"/>
    <mergeCell ref="W26:X26"/>
    <mergeCell ref="Y26:AA26"/>
    <mergeCell ref="D14:I14"/>
    <mergeCell ref="D17:I17"/>
    <mergeCell ref="A18:C22"/>
    <mergeCell ref="D18:I18"/>
    <mergeCell ref="D21:I21"/>
    <mergeCell ref="D22:I22"/>
    <mergeCell ref="D16:I16"/>
    <mergeCell ref="A14:C15"/>
    <mergeCell ref="A16:C17"/>
    <mergeCell ref="D15:I15"/>
    <mergeCell ref="D19:I19"/>
    <mergeCell ref="D20:I20"/>
    <mergeCell ref="A23:I23"/>
    <mergeCell ref="A24:I24"/>
    <mergeCell ref="A25:I25"/>
    <mergeCell ref="A26:E26"/>
    <mergeCell ref="F26:I26"/>
    <mergeCell ref="D10:I10"/>
    <mergeCell ref="D12:I12"/>
    <mergeCell ref="D13:I13"/>
    <mergeCell ref="A10:C13"/>
    <mergeCell ref="A6:G6"/>
    <mergeCell ref="H6:N6"/>
    <mergeCell ref="D11:I11"/>
    <mergeCell ref="T6:AA6"/>
    <mergeCell ref="A7:I9"/>
    <mergeCell ref="J7:J9"/>
    <mergeCell ref="K7:AA7"/>
    <mergeCell ref="A4:G4"/>
    <mergeCell ref="H4:N4"/>
    <mergeCell ref="O4:S4"/>
    <mergeCell ref="T4:AA4"/>
    <mergeCell ref="A5:G5"/>
    <mergeCell ref="H5:N5"/>
    <mergeCell ref="O5:S5"/>
    <mergeCell ref="T5:AA5"/>
    <mergeCell ref="A3:G3"/>
    <mergeCell ref="H3:N3"/>
    <mergeCell ref="O3:S3"/>
    <mergeCell ref="T3:AA3"/>
    <mergeCell ref="A1:AA1"/>
    <mergeCell ref="A2:G2"/>
    <mergeCell ref="H2:N2"/>
    <mergeCell ref="O2:S2"/>
    <mergeCell ref="T2:AA2"/>
  </mergeCells>
  <pageMargins left="0.23622047244094491" right="0.23622047244094491" top="0.74803149606299213" bottom="0.74803149606299213" header="0" footer="0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32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2" width="5.28515625" style="1" customWidth="1"/>
    <col min="3" max="3" width="4.5703125" style="1" customWidth="1"/>
    <col min="4" max="8" width="5.28515625" style="1" customWidth="1"/>
    <col min="9" max="9" width="7.42578125" style="1" customWidth="1"/>
    <col min="10" max="69" width="5.28515625" style="1" customWidth="1"/>
    <col min="70" max="16384" width="9.140625" style="1"/>
  </cols>
  <sheetData>
    <row r="1" spans="1:27" ht="17.25" thickTop="1" thickBot="1" x14ac:dyDescent="0.3">
      <c r="A1" s="151" t="s">
        <v>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</row>
    <row r="2" spans="1:27" ht="15.75" thickTop="1" x14ac:dyDescent="0.25">
      <c r="A2" s="154" t="s">
        <v>35</v>
      </c>
      <c r="B2" s="155"/>
      <c r="C2" s="155"/>
      <c r="D2" s="155"/>
      <c r="E2" s="155"/>
      <c r="F2" s="155"/>
      <c r="G2" s="156"/>
      <c r="H2" s="157"/>
      <c r="I2" s="158"/>
      <c r="J2" s="158"/>
      <c r="K2" s="158"/>
      <c r="L2" s="158"/>
      <c r="M2" s="158"/>
      <c r="N2" s="159"/>
      <c r="O2" s="160" t="s">
        <v>0</v>
      </c>
      <c r="P2" s="155"/>
      <c r="Q2" s="155"/>
      <c r="R2" s="155"/>
      <c r="S2" s="156"/>
      <c r="T2" s="157">
        <f>'Phase 1 - Stand'!T2</f>
        <v>0</v>
      </c>
      <c r="U2" s="158"/>
      <c r="V2" s="158"/>
      <c r="W2" s="158"/>
      <c r="X2" s="158"/>
      <c r="Y2" s="158"/>
      <c r="Z2" s="158"/>
      <c r="AA2" s="159"/>
    </row>
    <row r="3" spans="1:27" x14ac:dyDescent="0.25">
      <c r="A3" s="144" t="s">
        <v>120</v>
      </c>
      <c r="B3" s="145"/>
      <c r="C3" s="145"/>
      <c r="D3" s="145"/>
      <c r="E3" s="145"/>
      <c r="F3" s="145"/>
      <c r="G3" s="146"/>
      <c r="H3" s="147"/>
      <c r="I3" s="148"/>
      <c r="J3" s="148"/>
      <c r="K3" s="148"/>
      <c r="L3" s="148"/>
      <c r="M3" s="148"/>
      <c r="N3" s="149"/>
      <c r="O3" s="150" t="s">
        <v>1</v>
      </c>
      <c r="P3" s="145"/>
      <c r="Q3" s="145"/>
      <c r="R3" s="145"/>
      <c r="S3" s="146"/>
      <c r="T3" s="147">
        <f>'Phase 1 - Stand'!T3</f>
        <v>0</v>
      </c>
      <c r="U3" s="148"/>
      <c r="V3" s="148"/>
      <c r="W3" s="148"/>
      <c r="X3" s="148"/>
      <c r="Y3" s="148"/>
      <c r="Z3" s="148"/>
      <c r="AA3" s="149"/>
    </row>
    <row r="4" spans="1:27" x14ac:dyDescent="0.25">
      <c r="A4" s="144" t="s">
        <v>15</v>
      </c>
      <c r="B4" s="145"/>
      <c r="C4" s="145"/>
      <c r="D4" s="145"/>
      <c r="E4" s="145"/>
      <c r="F4" s="145"/>
      <c r="G4" s="146"/>
      <c r="H4" s="147"/>
      <c r="I4" s="148"/>
      <c r="J4" s="148"/>
      <c r="K4" s="148"/>
      <c r="L4" s="148"/>
      <c r="M4" s="148"/>
      <c r="N4" s="149"/>
      <c r="O4" s="150" t="s">
        <v>2</v>
      </c>
      <c r="P4" s="145"/>
      <c r="Q4" s="145"/>
      <c r="R4" s="145"/>
      <c r="S4" s="146"/>
      <c r="T4" s="147">
        <f>'Phase 1 - Stand'!T4</f>
        <v>0</v>
      </c>
      <c r="U4" s="148"/>
      <c r="V4" s="148"/>
      <c r="W4" s="148"/>
      <c r="X4" s="148"/>
      <c r="Y4" s="148"/>
      <c r="Z4" s="148"/>
      <c r="AA4" s="149"/>
    </row>
    <row r="5" spans="1:27" x14ac:dyDescent="0.25">
      <c r="A5" s="144" t="s">
        <v>3</v>
      </c>
      <c r="B5" s="145"/>
      <c r="C5" s="145"/>
      <c r="D5" s="145"/>
      <c r="E5" s="145"/>
      <c r="F5" s="145"/>
      <c r="G5" s="146"/>
      <c r="H5" s="147"/>
      <c r="I5" s="148"/>
      <c r="J5" s="148"/>
      <c r="K5" s="148"/>
      <c r="L5" s="148"/>
      <c r="M5" s="148"/>
      <c r="N5" s="149"/>
      <c r="O5" s="150" t="s">
        <v>4</v>
      </c>
      <c r="P5" s="145"/>
      <c r="Q5" s="145"/>
      <c r="R5" s="145"/>
      <c r="S5" s="146"/>
      <c r="T5" s="147"/>
      <c r="U5" s="148"/>
      <c r="V5" s="148"/>
      <c r="W5" s="148"/>
      <c r="X5" s="148"/>
      <c r="Y5" s="148"/>
      <c r="Z5" s="148"/>
      <c r="AA5" s="149"/>
    </row>
    <row r="6" spans="1:27" ht="15.75" thickBot="1" x14ac:dyDescent="0.3">
      <c r="A6" s="138" t="s">
        <v>38</v>
      </c>
      <c r="B6" s="139"/>
      <c r="C6" s="139"/>
      <c r="D6" s="139"/>
      <c r="E6" s="139"/>
      <c r="F6" s="139"/>
      <c r="G6" s="140"/>
      <c r="H6" s="141"/>
      <c r="I6" s="142"/>
      <c r="J6" s="142"/>
      <c r="K6" s="142"/>
      <c r="L6" s="142"/>
      <c r="M6" s="142"/>
      <c r="N6" s="143"/>
      <c r="O6" s="16" t="s">
        <v>14</v>
      </c>
      <c r="P6" s="17"/>
      <c r="Q6" s="17"/>
      <c r="R6" s="17"/>
      <c r="S6" s="18"/>
      <c r="T6" s="141"/>
      <c r="U6" s="142"/>
      <c r="V6" s="142"/>
      <c r="W6" s="142"/>
      <c r="X6" s="142"/>
      <c r="Y6" s="142"/>
      <c r="Z6" s="142"/>
      <c r="AA6" s="143"/>
    </row>
    <row r="7" spans="1:27" ht="16.5" customHeight="1" thickTop="1" thickBot="1" x14ac:dyDescent="0.3">
      <c r="A7" s="96" t="s">
        <v>5</v>
      </c>
      <c r="B7" s="97"/>
      <c r="C7" s="97"/>
      <c r="D7" s="97"/>
      <c r="E7" s="97"/>
      <c r="F7" s="97"/>
      <c r="G7" s="97"/>
      <c r="H7" s="97"/>
      <c r="I7" s="98"/>
      <c r="J7" s="161" t="s">
        <v>6</v>
      </c>
      <c r="K7" s="108" t="s">
        <v>7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9"/>
    </row>
    <row r="8" spans="1:27" ht="111.75" customHeight="1" thickTop="1" x14ac:dyDescent="0.25">
      <c r="A8" s="99"/>
      <c r="B8" s="100"/>
      <c r="C8" s="100"/>
      <c r="D8" s="100"/>
      <c r="E8" s="100"/>
      <c r="F8" s="100"/>
      <c r="G8" s="100"/>
      <c r="H8" s="100"/>
      <c r="I8" s="101"/>
      <c r="J8" s="162"/>
      <c r="K8" s="13">
        <f>'Phase 1 - Stand'!K8</f>
        <v>0</v>
      </c>
      <c r="L8" s="14">
        <f>'Phase 1 - Stand'!L8</f>
        <v>0</v>
      </c>
      <c r="M8" s="14">
        <f>'Phase 1 - Stand'!M8</f>
        <v>0</v>
      </c>
      <c r="N8" s="14">
        <f>'Phase 1 - Stand'!N8</f>
        <v>0</v>
      </c>
      <c r="O8" s="14">
        <f>'Phase 1 - Stand'!O8</f>
        <v>0</v>
      </c>
      <c r="P8" s="14">
        <f>'Phase 1 - Stand'!P8</f>
        <v>0</v>
      </c>
      <c r="Q8" s="14">
        <f>'Phase 1 - Stand'!Q8</f>
        <v>0</v>
      </c>
      <c r="R8" s="14">
        <f>'Phase 1 - Stand'!R8</f>
        <v>0</v>
      </c>
      <c r="S8" s="14">
        <f>'Phase 1 - Stand'!S8</f>
        <v>0</v>
      </c>
      <c r="T8" s="14">
        <f>'Phase 1 - Stand'!T8</f>
        <v>0</v>
      </c>
      <c r="U8" s="14">
        <f>'Phase 1 - Stand'!U8</f>
        <v>0</v>
      </c>
      <c r="V8" s="14">
        <f>'Phase 1 - Stand'!V8</f>
        <v>0</v>
      </c>
      <c r="W8" s="14">
        <f>'Phase 1 - Stand'!W8</f>
        <v>0</v>
      </c>
      <c r="X8" s="14">
        <f>'Phase 1 - Stand'!X8</f>
        <v>0</v>
      </c>
      <c r="Y8" s="14">
        <f>'Phase 1 - Stand'!Y8</f>
        <v>0</v>
      </c>
      <c r="Z8" s="14">
        <f>'Phase 1 - Stand'!Z8</f>
        <v>0</v>
      </c>
      <c r="AA8" s="15">
        <f>'Phase 1 - Stand'!AA8</f>
        <v>0</v>
      </c>
    </row>
    <row r="9" spans="1:27" ht="15.75" customHeight="1" thickBot="1" x14ac:dyDescent="0.3">
      <c r="A9" s="102"/>
      <c r="B9" s="103"/>
      <c r="C9" s="103"/>
      <c r="D9" s="103"/>
      <c r="E9" s="103"/>
      <c r="F9" s="103"/>
      <c r="G9" s="103"/>
      <c r="H9" s="103"/>
      <c r="I9" s="104"/>
      <c r="J9" s="163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9">
        <v>17</v>
      </c>
    </row>
    <row r="10" spans="1:27" ht="22.15" customHeight="1" x14ac:dyDescent="0.25">
      <c r="A10" s="116" t="s">
        <v>67</v>
      </c>
      <c r="B10" s="117"/>
      <c r="C10" s="118"/>
      <c r="D10" s="169" t="s">
        <v>70</v>
      </c>
      <c r="E10" s="170"/>
      <c r="F10" s="170"/>
      <c r="G10" s="170"/>
      <c r="H10" s="170"/>
      <c r="I10" s="171"/>
      <c r="J10" s="4">
        <v>5</v>
      </c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</row>
    <row r="11" spans="1:27" ht="22.15" customHeight="1" x14ac:dyDescent="0.25">
      <c r="A11" s="119"/>
      <c r="B11" s="120"/>
      <c r="C11" s="121"/>
      <c r="D11" s="134" t="s">
        <v>71</v>
      </c>
      <c r="E11" s="167"/>
      <c r="F11" s="167"/>
      <c r="G11" s="167"/>
      <c r="H11" s="167"/>
      <c r="I11" s="168"/>
      <c r="J11" s="8">
        <v>10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22.15" customHeight="1" x14ac:dyDescent="0.25">
      <c r="A12" s="119"/>
      <c r="B12" s="120"/>
      <c r="C12" s="121"/>
      <c r="D12" s="134" t="s">
        <v>72</v>
      </c>
      <c r="E12" s="167"/>
      <c r="F12" s="167"/>
      <c r="G12" s="167"/>
      <c r="H12" s="167"/>
      <c r="I12" s="168"/>
      <c r="J12" s="8">
        <v>10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27" ht="22.15" customHeight="1" x14ac:dyDescent="0.25">
      <c r="A13" s="119"/>
      <c r="B13" s="120"/>
      <c r="C13" s="121"/>
      <c r="D13" s="134" t="s">
        <v>73</v>
      </c>
      <c r="E13" s="167"/>
      <c r="F13" s="167"/>
      <c r="G13" s="167"/>
      <c r="H13" s="167"/>
      <c r="I13" s="168"/>
      <c r="J13" s="8">
        <v>5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1:27" ht="22.15" customHeight="1" x14ac:dyDescent="0.25">
      <c r="A14" s="119"/>
      <c r="B14" s="120"/>
      <c r="C14" s="121"/>
      <c r="D14" s="134" t="s">
        <v>74</v>
      </c>
      <c r="E14" s="167"/>
      <c r="F14" s="167"/>
      <c r="G14" s="167"/>
      <c r="H14" s="167"/>
      <c r="I14" s="168"/>
      <c r="J14" s="8">
        <v>5</v>
      </c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ht="22.15" customHeight="1" x14ac:dyDescent="0.25">
      <c r="A15" s="122"/>
      <c r="B15" s="123"/>
      <c r="C15" s="124"/>
      <c r="D15" s="134" t="s">
        <v>75</v>
      </c>
      <c r="E15" s="167"/>
      <c r="F15" s="167"/>
      <c r="G15" s="167"/>
      <c r="H15" s="167"/>
      <c r="I15" s="168"/>
      <c r="J15" s="8">
        <v>5</v>
      </c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22.15" customHeight="1" x14ac:dyDescent="0.25">
      <c r="A16" s="135" t="s">
        <v>68</v>
      </c>
      <c r="B16" s="136"/>
      <c r="C16" s="137"/>
      <c r="D16" s="134" t="s">
        <v>76</v>
      </c>
      <c r="E16" s="167"/>
      <c r="F16" s="167"/>
      <c r="G16" s="167"/>
      <c r="H16" s="167"/>
      <c r="I16" s="168"/>
      <c r="J16" s="8">
        <v>20</v>
      </c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ht="22.15" customHeight="1" x14ac:dyDescent="0.25">
      <c r="A17" s="119"/>
      <c r="B17" s="120"/>
      <c r="C17" s="121"/>
      <c r="D17" s="134" t="s">
        <v>77</v>
      </c>
      <c r="E17" s="167"/>
      <c r="F17" s="167"/>
      <c r="G17" s="167"/>
      <c r="H17" s="167"/>
      <c r="I17" s="168"/>
      <c r="J17" s="8">
        <v>20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 ht="22.15" customHeight="1" x14ac:dyDescent="0.25">
      <c r="A18" s="119"/>
      <c r="B18" s="120"/>
      <c r="C18" s="121"/>
      <c r="D18" s="134" t="s">
        <v>78</v>
      </c>
      <c r="E18" s="167"/>
      <c r="F18" s="167"/>
      <c r="G18" s="167"/>
      <c r="H18" s="167"/>
      <c r="I18" s="168"/>
      <c r="J18" s="8">
        <v>20</v>
      </c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 ht="22.15" customHeight="1" x14ac:dyDescent="0.25">
      <c r="A19" s="122"/>
      <c r="B19" s="123"/>
      <c r="C19" s="124"/>
      <c r="D19" s="134" t="s">
        <v>79</v>
      </c>
      <c r="E19" s="167"/>
      <c r="F19" s="167"/>
      <c r="G19" s="167"/>
      <c r="H19" s="167"/>
      <c r="I19" s="168"/>
      <c r="J19" s="8">
        <v>20</v>
      </c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1:27" ht="22.15" customHeight="1" x14ac:dyDescent="0.25">
      <c r="A20" s="135" t="s">
        <v>69</v>
      </c>
      <c r="B20" s="136"/>
      <c r="C20" s="137"/>
      <c r="D20" s="134" t="s">
        <v>80</v>
      </c>
      <c r="E20" s="167"/>
      <c r="F20" s="167"/>
      <c r="G20" s="167"/>
      <c r="H20" s="167"/>
      <c r="I20" s="168"/>
      <c r="J20" s="8">
        <v>20</v>
      </c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</row>
    <row r="21" spans="1:27" ht="22.15" customHeight="1" x14ac:dyDescent="0.25">
      <c r="A21" s="119"/>
      <c r="B21" s="120"/>
      <c r="C21" s="121"/>
      <c r="D21" s="134" t="s">
        <v>81</v>
      </c>
      <c r="E21" s="167"/>
      <c r="F21" s="167"/>
      <c r="G21" s="167"/>
      <c r="H21" s="167"/>
      <c r="I21" s="168"/>
      <c r="J21" s="8">
        <v>20</v>
      </c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</row>
    <row r="22" spans="1:27" ht="22.15" customHeight="1" x14ac:dyDescent="0.25">
      <c r="A22" s="119"/>
      <c r="B22" s="120"/>
      <c r="C22" s="121"/>
      <c r="D22" s="134" t="s">
        <v>82</v>
      </c>
      <c r="E22" s="167"/>
      <c r="F22" s="167"/>
      <c r="G22" s="167"/>
      <c r="H22" s="167"/>
      <c r="I22" s="168"/>
      <c r="J22" s="8">
        <v>10</v>
      </c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</row>
    <row r="23" spans="1:27" ht="22.15" customHeight="1" x14ac:dyDescent="0.25">
      <c r="A23" s="122"/>
      <c r="B23" s="123"/>
      <c r="C23" s="124"/>
      <c r="D23" s="134" t="s">
        <v>83</v>
      </c>
      <c r="E23" s="167"/>
      <c r="F23" s="167"/>
      <c r="G23" s="167"/>
      <c r="H23" s="167"/>
      <c r="I23" s="168"/>
      <c r="J23" s="8">
        <v>10</v>
      </c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</row>
    <row r="24" spans="1:27" ht="22.15" customHeight="1" x14ac:dyDescent="0.25">
      <c r="A24" s="175" t="s">
        <v>84</v>
      </c>
      <c r="B24" s="167"/>
      <c r="C24" s="167"/>
      <c r="D24" s="167"/>
      <c r="E24" s="167"/>
      <c r="F24" s="167"/>
      <c r="G24" s="167"/>
      <c r="H24" s="167"/>
      <c r="I24" s="168"/>
      <c r="J24" s="8">
        <v>5</v>
      </c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7"/>
    </row>
    <row r="25" spans="1:27" ht="22.15" customHeight="1" x14ac:dyDescent="0.25">
      <c r="A25" s="175" t="s">
        <v>85</v>
      </c>
      <c r="B25" s="167"/>
      <c r="C25" s="167"/>
      <c r="D25" s="167"/>
      <c r="E25" s="167"/>
      <c r="F25" s="167"/>
      <c r="G25" s="167"/>
      <c r="H25" s="167"/>
      <c r="I25" s="168"/>
      <c r="J25" s="8">
        <v>5</v>
      </c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</row>
    <row r="26" spans="1:27" ht="22.15" customHeight="1" x14ac:dyDescent="0.25">
      <c r="A26" s="175" t="s">
        <v>86</v>
      </c>
      <c r="B26" s="167"/>
      <c r="C26" s="167"/>
      <c r="D26" s="167"/>
      <c r="E26" s="167"/>
      <c r="F26" s="167"/>
      <c r="G26" s="167"/>
      <c r="H26" s="167"/>
      <c r="I26" s="168"/>
      <c r="J26" s="8">
        <v>5</v>
      </c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</row>
    <row r="27" spans="1:27" ht="22.15" customHeight="1" thickBot="1" x14ac:dyDescent="0.3">
      <c r="A27" s="172" t="s">
        <v>19</v>
      </c>
      <c r="B27" s="173"/>
      <c r="C27" s="173"/>
      <c r="D27" s="173"/>
      <c r="E27" s="173"/>
      <c r="F27" s="173"/>
      <c r="G27" s="173"/>
      <c r="H27" s="173"/>
      <c r="I27" s="174"/>
      <c r="J27" s="9">
        <v>5</v>
      </c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</row>
    <row r="28" spans="1:27" ht="22.15" customHeight="1" thickBot="1" x14ac:dyDescent="0.3">
      <c r="A28" s="176" t="s">
        <v>18</v>
      </c>
      <c r="B28" s="177"/>
      <c r="C28" s="177"/>
      <c r="D28" s="177"/>
      <c r="E28" s="177"/>
      <c r="F28" s="177"/>
      <c r="G28" s="177"/>
      <c r="H28" s="177"/>
      <c r="I28" s="178"/>
      <c r="J28" s="52">
        <f>SUM(J10:J27)</f>
        <v>200</v>
      </c>
      <c r="K28" s="257">
        <f t="shared" ref="K28:AA28" si="0">SUM(K10:K27)</f>
        <v>0</v>
      </c>
      <c r="L28" s="258">
        <f t="shared" si="0"/>
        <v>0</v>
      </c>
      <c r="M28" s="258">
        <f t="shared" si="0"/>
        <v>0</v>
      </c>
      <c r="N28" s="258">
        <f t="shared" si="0"/>
        <v>0</v>
      </c>
      <c r="O28" s="258">
        <f t="shared" si="0"/>
        <v>0</v>
      </c>
      <c r="P28" s="258">
        <f t="shared" si="0"/>
        <v>0</v>
      </c>
      <c r="Q28" s="258">
        <f t="shared" si="0"/>
        <v>0</v>
      </c>
      <c r="R28" s="258">
        <f t="shared" si="0"/>
        <v>0</v>
      </c>
      <c r="S28" s="258">
        <f t="shared" si="0"/>
        <v>0</v>
      </c>
      <c r="T28" s="258">
        <f t="shared" si="0"/>
        <v>0</v>
      </c>
      <c r="U28" s="258">
        <f t="shared" si="0"/>
        <v>0</v>
      </c>
      <c r="V28" s="258">
        <f t="shared" si="0"/>
        <v>0</v>
      </c>
      <c r="W28" s="258">
        <f t="shared" si="0"/>
        <v>0</v>
      </c>
      <c r="X28" s="258">
        <f t="shared" si="0"/>
        <v>0</v>
      </c>
      <c r="Y28" s="258">
        <f t="shared" si="0"/>
        <v>0</v>
      </c>
      <c r="Z28" s="258">
        <f t="shared" si="0"/>
        <v>0</v>
      </c>
      <c r="AA28" s="259">
        <f t="shared" si="0"/>
        <v>0</v>
      </c>
    </row>
    <row r="29" spans="1:27" ht="22.15" customHeight="1" thickTop="1" thickBot="1" x14ac:dyDescent="0.3">
      <c r="A29" s="179" t="s">
        <v>8</v>
      </c>
      <c r="B29" s="180"/>
      <c r="C29" s="180"/>
      <c r="D29" s="180"/>
      <c r="E29" s="180"/>
      <c r="F29" s="180"/>
      <c r="G29" s="180"/>
      <c r="H29" s="180"/>
      <c r="I29" s="181"/>
      <c r="J29" s="60">
        <f>J28/4</f>
        <v>50</v>
      </c>
      <c r="K29" s="61">
        <f t="shared" ref="K29:AA29" si="1">K28/4</f>
        <v>0</v>
      </c>
      <c r="L29" s="63">
        <f t="shared" si="1"/>
        <v>0</v>
      </c>
      <c r="M29" s="63">
        <f t="shared" si="1"/>
        <v>0</v>
      </c>
      <c r="N29" s="63">
        <f t="shared" si="1"/>
        <v>0</v>
      </c>
      <c r="O29" s="63">
        <f t="shared" si="1"/>
        <v>0</v>
      </c>
      <c r="P29" s="63">
        <f t="shared" si="1"/>
        <v>0</v>
      </c>
      <c r="Q29" s="63">
        <f t="shared" si="1"/>
        <v>0</v>
      </c>
      <c r="R29" s="63">
        <f t="shared" si="1"/>
        <v>0</v>
      </c>
      <c r="S29" s="63">
        <f t="shared" si="1"/>
        <v>0</v>
      </c>
      <c r="T29" s="63">
        <f t="shared" si="1"/>
        <v>0</v>
      </c>
      <c r="U29" s="63">
        <f t="shared" si="1"/>
        <v>0</v>
      </c>
      <c r="V29" s="63">
        <f t="shared" si="1"/>
        <v>0</v>
      </c>
      <c r="W29" s="63">
        <f t="shared" si="1"/>
        <v>0</v>
      </c>
      <c r="X29" s="63">
        <f t="shared" si="1"/>
        <v>0</v>
      </c>
      <c r="Y29" s="63">
        <f t="shared" si="1"/>
        <v>0</v>
      </c>
      <c r="Z29" s="63">
        <f t="shared" si="1"/>
        <v>0</v>
      </c>
      <c r="AA29" s="62">
        <f t="shared" si="1"/>
        <v>0</v>
      </c>
    </row>
    <row r="30" spans="1:27" ht="40.5" customHeight="1" thickTop="1" thickBot="1" x14ac:dyDescent="0.3">
      <c r="A30" s="74" t="s">
        <v>9</v>
      </c>
      <c r="B30" s="75"/>
      <c r="C30" s="75"/>
      <c r="D30" s="75"/>
      <c r="E30" s="76"/>
      <c r="F30" s="77"/>
      <c r="G30" s="72"/>
      <c r="H30" s="72"/>
      <c r="I30" s="72"/>
      <c r="J30" s="90" t="s">
        <v>10</v>
      </c>
      <c r="K30" s="90"/>
      <c r="L30" s="72"/>
      <c r="M30" s="72"/>
      <c r="N30" s="91"/>
      <c r="O30" s="92" t="s">
        <v>11</v>
      </c>
      <c r="P30" s="93"/>
      <c r="Q30" s="93"/>
      <c r="R30" s="94"/>
      <c r="S30" s="95"/>
      <c r="T30" s="72"/>
      <c r="U30" s="72"/>
      <c r="V30" s="72"/>
      <c r="W30" s="90" t="s">
        <v>10</v>
      </c>
      <c r="X30" s="90"/>
      <c r="Y30" s="72"/>
      <c r="Z30" s="72"/>
      <c r="AA30" s="73"/>
    </row>
    <row r="31" spans="1:27" ht="51.75" customHeight="1" thickTop="1" thickBot="1" x14ac:dyDescent="0.3">
      <c r="A31" s="81" t="s">
        <v>12</v>
      </c>
      <c r="B31" s="82"/>
      <c r="C31" s="82"/>
      <c r="D31" s="82"/>
      <c r="E31" s="83"/>
      <c r="F31" s="84"/>
      <c r="G31" s="79"/>
      <c r="H31" s="79"/>
      <c r="I31" s="79"/>
      <c r="J31" s="78" t="s">
        <v>10</v>
      </c>
      <c r="K31" s="78"/>
      <c r="L31" s="79"/>
      <c r="M31" s="79"/>
      <c r="N31" s="85"/>
      <c r="O31" s="86" t="s">
        <v>13</v>
      </c>
      <c r="P31" s="87"/>
      <c r="Q31" s="87"/>
      <c r="R31" s="88"/>
      <c r="S31" s="89"/>
      <c r="T31" s="79"/>
      <c r="U31" s="79"/>
      <c r="V31" s="79"/>
      <c r="W31" s="78" t="s">
        <v>10</v>
      </c>
      <c r="X31" s="78"/>
      <c r="Y31" s="79"/>
      <c r="Z31" s="79"/>
      <c r="AA31" s="80"/>
    </row>
    <row r="32" spans="1:27" ht="15.75" thickTop="1" x14ac:dyDescent="0.25"/>
  </sheetData>
  <mergeCells count="62">
    <mergeCell ref="A27:I27"/>
    <mergeCell ref="A24:I24"/>
    <mergeCell ref="A25:I25"/>
    <mergeCell ref="F31:I31"/>
    <mergeCell ref="J31:K31"/>
    <mergeCell ref="A28:I28"/>
    <mergeCell ref="A29:I29"/>
    <mergeCell ref="A30:E30"/>
    <mergeCell ref="F30:I30"/>
    <mergeCell ref="J30:K30"/>
    <mergeCell ref="A31:E31"/>
    <mergeCell ref="A26:I26"/>
    <mergeCell ref="Y31:AA31"/>
    <mergeCell ref="L30:N30"/>
    <mergeCell ref="O30:R30"/>
    <mergeCell ref="S30:V30"/>
    <mergeCell ref="W30:X30"/>
    <mergeCell ref="Y30:AA30"/>
    <mergeCell ref="L31:N31"/>
    <mergeCell ref="O31:R31"/>
    <mergeCell ref="S31:V31"/>
    <mergeCell ref="W31:X31"/>
    <mergeCell ref="T5:AA5"/>
    <mergeCell ref="A6:G6"/>
    <mergeCell ref="H6:N6"/>
    <mergeCell ref="D12:I12"/>
    <mergeCell ref="D13:I13"/>
    <mergeCell ref="A10:C15"/>
    <mergeCell ref="D11:I11"/>
    <mergeCell ref="D14:I14"/>
    <mergeCell ref="D15:I15"/>
    <mergeCell ref="A1:AA1"/>
    <mergeCell ref="A2:G2"/>
    <mergeCell ref="H2:N2"/>
    <mergeCell ref="O2:S2"/>
    <mergeCell ref="T2:AA2"/>
    <mergeCell ref="A3:G3"/>
    <mergeCell ref="H3:N3"/>
    <mergeCell ref="O3:S3"/>
    <mergeCell ref="T3:AA3"/>
    <mergeCell ref="D10:I10"/>
    <mergeCell ref="T6:AA6"/>
    <mergeCell ref="A7:I9"/>
    <mergeCell ref="J7:J9"/>
    <mergeCell ref="K7:AA7"/>
    <mergeCell ref="A4:G4"/>
    <mergeCell ref="H4:N4"/>
    <mergeCell ref="O4:S4"/>
    <mergeCell ref="T4:AA4"/>
    <mergeCell ref="A5:G5"/>
    <mergeCell ref="H5:N5"/>
    <mergeCell ref="O5:S5"/>
    <mergeCell ref="A16:C19"/>
    <mergeCell ref="D16:I16"/>
    <mergeCell ref="D17:I17"/>
    <mergeCell ref="D18:I18"/>
    <mergeCell ref="D19:I19"/>
    <mergeCell ref="A20:C23"/>
    <mergeCell ref="D20:I20"/>
    <mergeCell ref="D21:I21"/>
    <mergeCell ref="D22:I22"/>
    <mergeCell ref="D23:I23"/>
  </mergeCells>
  <pageMargins left="0.23622047244094491" right="0.23622047244094491" top="0.74803149606299213" bottom="0.74803149606299213" header="0" footer="0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A80D3-FB60-4BB8-9DDD-4B466F3E5211}">
  <dimension ref="A1:Y56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6" width="5.28515625" style="1" customWidth="1"/>
    <col min="7" max="7" width="10.42578125" style="1" customWidth="1"/>
    <col min="8" max="8" width="6.140625" style="1" customWidth="1"/>
    <col min="9" max="78" width="5.28515625" style="1" customWidth="1"/>
    <col min="79" max="16384" width="9.140625" style="1"/>
  </cols>
  <sheetData>
    <row r="1" spans="1:25" ht="17.25" customHeight="1" thickTop="1" thickBot="1" x14ac:dyDescent="0.3">
      <c r="A1" s="151" t="s">
        <v>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3"/>
    </row>
    <row r="2" spans="1:25" ht="15.75" thickTop="1" x14ac:dyDescent="0.25">
      <c r="A2" s="154" t="s">
        <v>34</v>
      </c>
      <c r="B2" s="155"/>
      <c r="C2" s="155"/>
      <c r="D2" s="155"/>
      <c r="E2" s="155"/>
      <c r="F2" s="155"/>
      <c r="G2" s="156"/>
      <c r="H2" s="158"/>
      <c r="I2" s="158"/>
      <c r="J2" s="158"/>
      <c r="K2" s="158"/>
      <c r="L2" s="203"/>
      <c r="M2" s="203"/>
      <c r="N2" s="159"/>
      <c r="O2" s="160" t="s">
        <v>0</v>
      </c>
      <c r="P2" s="155"/>
      <c r="Q2" s="155"/>
      <c r="R2" s="155"/>
      <c r="S2" s="156"/>
      <c r="T2" s="23"/>
      <c r="U2" s="157">
        <f>'Phase 1 - Stand'!T2</f>
        <v>0</v>
      </c>
      <c r="V2" s="158"/>
      <c r="W2" s="158"/>
      <c r="X2" s="158"/>
      <c r="Y2" s="159"/>
    </row>
    <row r="3" spans="1:25" x14ac:dyDescent="0.25">
      <c r="A3" s="144" t="s">
        <v>120</v>
      </c>
      <c r="B3" s="145"/>
      <c r="C3" s="145"/>
      <c r="D3" s="145"/>
      <c r="E3" s="145"/>
      <c r="F3" s="145"/>
      <c r="G3" s="146"/>
      <c r="H3" s="148"/>
      <c r="I3" s="148"/>
      <c r="J3" s="148"/>
      <c r="K3" s="148"/>
      <c r="L3" s="202"/>
      <c r="M3" s="202"/>
      <c r="N3" s="149"/>
      <c r="O3" s="150" t="s">
        <v>1</v>
      </c>
      <c r="P3" s="145"/>
      <c r="Q3" s="145"/>
      <c r="R3" s="145"/>
      <c r="S3" s="146"/>
      <c r="T3" s="24"/>
      <c r="U3" s="147">
        <f>'Phase 1 - Stand'!T3</f>
        <v>0</v>
      </c>
      <c r="V3" s="148"/>
      <c r="W3" s="148"/>
      <c r="X3" s="148"/>
      <c r="Y3" s="149"/>
    </row>
    <row r="4" spans="1:25" x14ac:dyDescent="0.25">
      <c r="A4" s="144" t="s">
        <v>15</v>
      </c>
      <c r="B4" s="145"/>
      <c r="C4" s="145"/>
      <c r="D4" s="145"/>
      <c r="E4" s="145"/>
      <c r="F4" s="145"/>
      <c r="G4" s="146"/>
      <c r="H4" s="148"/>
      <c r="I4" s="148"/>
      <c r="J4" s="148"/>
      <c r="K4" s="148"/>
      <c r="L4" s="202"/>
      <c r="M4" s="202"/>
      <c r="N4" s="149"/>
      <c r="O4" s="150" t="s">
        <v>2</v>
      </c>
      <c r="P4" s="145"/>
      <c r="Q4" s="145"/>
      <c r="R4" s="145"/>
      <c r="S4" s="146"/>
      <c r="T4" s="24"/>
      <c r="U4" s="147">
        <f>'Phase 1 - Stand'!T4</f>
        <v>0</v>
      </c>
      <c r="V4" s="148"/>
      <c r="W4" s="148"/>
      <c r="X4" s="148"/>
      <c r="Y4" s="149"/>
    </row>
    <row r="5" spans="1:25" x14ac:dyDescent="0.25">
      <c r="A5" s="144" t="s">
        <v>3</v>
      </c>
      <c r="B5" s="145"/>
      <c r="C5" s="145"/>
      <c r="D5" s="145"/>
      <c r="E5" s="145"/>
      <c r="F5" s="145"/>
      <c r="G5" s="146"/>
      <c r="H5" s="148"/>
      <c r="I5" s="148"/>
      <c r="J5" s="148"/>
      <c r="K5" s="148"/>
      <c r="L5" s="202"/>
      <c r="M5" s="202"/>
      <c r="N5" s="149"/>
      <c r="O5" s="150" t="s">
        <v>4</v>
      </c>
      <c r="P5" s="145"/>
      <c r="Q5" s="145"/>
      <c r="R5" s="145"/>
      <c r="S5" s="146"/>
      <c r="T5" s="24"/>
      <c r="U5" s="204"/>
      <c r="V5" s="148"/>
      <c r="W5" s="148"/>
      <c r="X5" s="148"/>
      <c r="Y5" s="149"/>
    </row>
    <row r="6" spans="1:25" ht="15.75" thickBot="1" x14ac:dyDescent="0.3">
      <c r="A6" s="138" t="s">
        <v>90</v>
      </c>
      <c r="B6" s="139"/>
      <c r="C6" s="139"/>
      <c r="D6" s="139"/>
      <c r="E6" s="139"/>
      <c r="F6" s="139"/>
      <c r="G6" s="140"/>
      <c r="H6" s="142"/>
      <c r="I6" s="142"/>
      <c r="J6" s="142"/>
      <c r="K6" s="142"/>
      <c r="L6" s="209"/>
      <c r="M6" s="209"/>
      <c r="N6" s="143"/>
      <c r="O6" s="210" t="s">
        <v>16</v>
      </c>
      <c r="P6" s="139"/>
      <c r="Q6" s="139"/>
      <c r="R6" s="139"/>
      <c r="S6" s="140"/>
      <c r="T6" s="25"/>
      <c r="U6" s="141"/>
      <c r="V6" s="142"/>
      <c r="W6" s="142"/>
      <c r="X6" s="142"/>
      <c r="Y6" s="143"/>
    </row>
    <row r="7" spans="1:25" ht="15.6" customHeight="1" thickTop="1" thickBot="1" x14ac:dyDescent="0.3">
      <c r="A7" s="96" t="s">
        <v>5</v>
      </c>
      <c r="B7" s="97"/>
      <c r="C7" s="97"/>
      <c r="D7" s="97"/>
      <c r="E7" s="97"/>
      <c r="F7" s="97"/>
      <c r="G7" s="98"/>
      <c r="H7" s="161" t="s">
        <v>6</v>
      </c>
      <c r="I7" s="108" t="s">
        <v>7</v>
      </c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</row>
    <row r="8" spans="1:25" ht="84" customHeight="1" thickTop="1" x14ac:dyDescent="0.25">
      <c r="A8" s="99"/>
      <c r="B8" s="100"/>
      <c r="C8" s="100"/>
      <c r="D8" s="100"/>
      <c r="E8" s="100"/>
      <c r="F8" s="100"/>
      <c r="G8" s="101"/>
      <c r="H8" s="162"/>
      <c r="I8" s="26">
        <f>'Phase 1 - Stand'!K8</f>
        <v>0</v>
      </c>
      <c r="J8" s="26">
        <f>'Phase 1 - Stand'!L8</f>
        <v>0</v>
      </c>
      <c r="K8" s="26">
        <f>'Phase 1 - Stand'!M8</f>
        <v>0</v>
      </c>
      <c r="L8" s="26">
        <f>'Phase 1 - Stand'!N8</f>
        <v>0</v>
      </c>
      <c r="M8" s="26">
        <f>'Phase 1 - Stand'!O8</f>
        <v>0</v>
      </c>
      <c r="N8" s="26">
        <f>'Phase 1 - Stand'!P8</f>
        <v>0</v>
      </c>
      <c r="O8" s="26">
        <f>'Phase 1 - Stand'!Q8</f>
        <v>0</v>
      </c>
      <c r="P8" s="26">
        <f>'Phase 1 - Stand'!R8</f>
        <v>0</v>
      </c>
      <c r="Q8" s="26">
        <f>'Phase 1 - Stand'!S8</f>
        <v>0</v>
      </c>
      <c r="R8" s="26">
        <f>'Phase 1 - Stand'!T8</f>
        <v>0</v>
      </c>
      <c r="S8" s="26">
        <f>'Phase 1 - Stand'!U8</f>
        <v>0</v>
      </c>
      <c r="T8" s="26">
        <f>'Phase 1 - Stand'!V8</f>
        <v>0</v>
      </c>
      <c r="U8" s="26">
        <f>'Phase 1 - Stand'!W8</f>
        <v>0</v>
      </c>
      <c r="V8" s="26">
        <f>'Phase 1 - Stand'!X8</f>
        <v>0</v>
      </c>
      <c r="W8" s="26">
        <f>'Phase 1 - Stand'!Y8</f>
        <v>0</v>
      </c>
      <c r="X8" s="26">
        <f>'Phase 1 - Stand'!Z8</f>
        <v>0</v>
      </c>
      <c r="Y8" s="27">
        <f>'Phase 1 - Stand'!AA8</f>
        <v>0</v>
      </c>
    </row>
    <row r="9" spans="1:25" ht="15" customHeight="1" thickBot="1" x14ac:dyDescent="0.3">
      <c r="A9" s="102"/>
      <c r="B9" s="103"/>
      <c r="C9" s="103"/>
      <c r="D9" s="103"/>
      <c r="E9" s="103"/>
      <c r="F9" s="103"/>
      <c r="G9" s="104"/>
      <c r="H9" s="163"/>
      <c r="I9" s="2">
        <v>1</v>
      </c>
      <c r="J9" s="3">
        <v>2</v>
      </c>
      <c r="K9" s="3">
        <v>3</v>
      </c>
      <c r="L9" s="2">
        <v>4</v>
      </c>
      <c r="M9" s="3">
        <v>5</v>
      </c>
      <c r="N9" s="3">
        <v>6</v>
      </c>
      <c r="O9" s="2">
        <v>7</v>
      </c>
      <c r="P9" s="3">
        <v>8</v>
      </c>
      <c r="Q9" s="3">
        <v>9</v>
      </c>
      <c r="R9" s="2">
        <v>10</v>
      </c>
      <c r="S9" s="3">
        <v>11</v>
      </c>
      <c r="T9" s="3">
        <v>12</v>
      </c>
      <c r="U9" s="2">
        <v>13</v>
      </c>
      <c r="V9" s="3">
        <v>14</v>
      </c>
      <c r="W9" s="3">
        <v>15</v>
      </c>
      <c r="X9" s="2">
        <v>16</v>
      </c>
      <c r="Y9" s="19">
        <v>17</v>
      </c>
    </row>
    <row r="10" spans="1:25" ht="18" customHeight="1" x14ac:dyDescent="0.25">
      <c r="A10" s="205" t="s">
        <v>87</v>
      </c>
      <c r="B10" s="206"/>
      <c r="C10" s="182" t="s">
        <v>88</v>
      </c>
      <c r="D10" s="183"/>
      <c r="E10" s="183"/>
      <c r="F10" s="183"/>
      <c r="G10" s="184"/>
      <c r="H10" s="28">
        <v>5</v>
      </c>
      <c r="I10" s="2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4"/>
    </row>
    <row r="11" spans="1:25" ht="18" customHeight="1" x14ac:dyDescent="0.25">
      <c r="A11" s="205"/>
      <c r="B11" s="206"/>
      <c r="C11" s="134" t="s">
        <v>89</v>
      </c>
      <c r="D11" s="167"/>
      <c r="E11" s="167"/>
      <c r="F11" s="167"/>
      <c r="G11" s="168"/>
      <c r="H11" s="28">
        <v>5</v>
      </c>
      <c r="I11" s="29"/>
      <c r="J11" s="30"/>
      <c r="K11" s="30"/>
      <c r="L11" s="30"/>
      <c r="M11" s="30"/>
      <c r="N11" s="30"/>
      <c r="O11" s="31"/>
      <c r="P11" s="30"/>
      <c r="Q11" s="30"/>
      <c r="R11" s="30"/>
      <c r="S11" s="30"/>
      <c r="T11" s="30"/>
      <c r="U11" s="30"/>
      <c r="V11" s="30"/>
      <c r="W11" s="30"/>
      <c r="X11" s="30"/>
      <c r="Y11" s="34"/>
    </row>
    <row r="12" spans="1:25" ht="18" customHeight="1" x14ac:dyDescent="0.25">
      <c r="A12" s="205"/>
      <c r="B12" s="206"/>
      <c r="C12" s="134" t="s">
        <v>91</v>
      </c>
      <c r="D12" s="167"/>
      <c r="E12" s="167"/>
      <c r="F12" s="167"/>
      <c r="G12" s="168"/>
      <c r="H12" s="28">
        <v>5</v>
      </c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4"/>
    </row>
    <row r="13" spans="1:25" ht="18" customHeight="1" x14ac:dyDescent="0.25">
      <c r="A13" s="205"/>
      <c r="B13" s="206"/>
      <c r="C13" s="134" t="s">
        <v>92</v>
      </c>
      <c r="D13" s="167"/>
      <c r="E13" s="167"/>
      <c r="F13" s="167"/>
      <c r="G13" s="168"/>
      <c r="H13" s="28">
        <v>5</v>
      </c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4"/>
    </row>
    <row r="14" spans="1:25" ht="18" customHeight="1" x14ac:dyDescent="0.25">
      <c r="A14" s="207"/>
      <c r="B14" s="208"/>
      <c r="C14" s="134" t="s">
        <v>93</v>
      </c>
      <c r="D14" s="167"/>
      <c r="E14" s="167"/>
      <c r="F14" s="167"/>
      <c r="G14" s="168"/>
      <c r="H14" s="28">
        <v>20</v>
      </c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4"/>
    </row>
    <row r="15" spans="1:25" ht="18" customHeight="1" x14ac:dyDescent="0.25">
      <c r="A15" s="135" t="s">
        <v>53</v>
      </c>
      <c r="B15" s="137"/>
      <c r="C15" s="134" t="s">
        <v>94</v>
      </c>
      <c r="D15" s="167"/>
      <c r="E15" s="167"/>
      <c r="F15" s="167"/>
      <c r="G15" s="168"/>
      <c r="H15" s="28">
        <v>20</v>
      </c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4"/>
    </row>
    <row r="16" spans="1:25" ht="18" customHeight="1" x14ac:dyDescent="0.25">
      <c r="A16" s="122"/>
      <c r="B16" s="124"/>
      <c r="C16" s="134" t="s">
        <v>95</v>
      </c>
      <c r="D16" s="167"/>
      <c r="E16" s="167"/>
      <c r="F16" s="167"/>
      <c r="G16" s="168"/>
      <c r="H16" s="28">
        <v>20</v>
      </c>
      <c r="I16" s="2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4"/>
    </row>
    <row r="17" spans="1:25" ht="18" customHeight="1" x14ac:dyDescent="0.25">
      <c r="A17" s="135" t="s">
        <v>54</v>
      </c>
      <c r="B17" s="137"/>
      <c r="C17" s="182" t="s">
        <v>96</v>
      </c>
      <c r="D17" s="183"/>
      <c r="E17" s="183"/>
      <c r="F17" s="183"/>
      <c r="G17" s="184"/>
      <c r="H17" s="32">
        <v>20</v>
      </c>
      <c r="I17" s="2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4"/>
    </row>
    <row r="18" spans="1:25" ht="18" customHeight="1" x14ac:dyDescent="0.25">
      <c r="A18" s="119"/>
      <c r="B18" s="121"/>
      <c r="C18" s="134" t="s">
        <v>97</v>
      </c>
      <c r="D18" s="167"/>
      <c r="E18" s="167"/>
      <c r="F18" s="167"/>
      <c r="G18" s="168"/>
      <c r="H18" s="32">
        <v>20</v>
      </c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4"/>
    </row>
    <row r="19" spans="1:25" ht="18" customHeight="1" x14ac:dyDescent="0.25">
      <c r="A19" s="119"/>
      <c r="B19" s="121"/>
      <c r="C19" s="134" t="s">
        <v>98</v>
      </c>
      <c r="D19" s="167"/>
      <c r="E19" s="167"/>
      <c r="F19" s="167"/>
      <c r="G19" s="168"/>
      <c r="H19" s="32">
        <v>20</v>
      </c>
      <c r="I19" s="2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4"/>
    </row>
    <row r="20" spans="1:25" ht="18" customHeight="1" x14ac:dyDescent="0.25">
      <c r="A20" s="119"/>
      <c r="B20" s="121"/>
      <c r="C20" s="110" t="s">
        <v>99</v>
      </c>
      <c r="D20" s="111"/>
      <c r="E20" s="111"/>
      <c r="F20" s="111"/>
      <c r="G20" s="112"/>
      <c r="H20" s="32">
        <v>20</v>
      </c>
      <c r="I20" s="2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4"/>
    </row>
    <row r="21" spans="1:25" ht="18" customHeight="1" x14ac:dyDescent="0.25">
      <c r="A21" s="122"/>
      <c r="B21" s="124"/>
      <c r="C21" s="134" t="s">
        <v>100</v>
      </c>
      <c r="D21" s="167"/>
      <c r="E21" s="167"/>
      <c r="F21" s="167"/>
      <c r="G21" s="168"/>
      <c r="H21" s="32">
        <v>20</v>
      </c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4"/>
    </row>
    <row r="22" spans="1:25" ht="18" customHeight="1" thickBot="1" x14ac:dyDescent="0.3">
      <c r="A22" s="187" t="s">
        <v>19</v>
      </c>
      <c r="B22" s="188"/>
      <c r="C22" s="188"/>
      <c r="D22" s="188"/>
      <c r="E22" s="188"/>
      <c r="F22" s="188"/>
      <c r="G22" s="188"/>
      <c r="H22" s="32">
        <v>5</v>
      </c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4"/>
    </row>
    <row r="23" spans="1:25" ht="18" customHeight="1" thickBot="1" x14ac:dyDescent="0.3">
      <c r="A23" s="189" t="s">
        <v>101</v>
      </c>
      <c r="B23" s="190"/>
      <c r="C23" s="190"/>
      <c r="D23" s="190"/>
      <c r="E23" s="190"/>
      <c r="F23" s="190"/>
      <c r="G23" s="191"/>
      <c r="H23" s="65">
        <f t="shared" ref="H23:Y23" si="0">SUM(H10:H22)</f>
        <v>185</v>
      </c>
      <c r="I23" s="69">
        <f t="shared" si="0"/>
        <v>0</v>
      </c>
      <c r="J23" s="70">
        <f t="shared" si="0"/>
        <v>0</v>
      </c>
      <c r="K23" s="70">
        <f t="shared" si="0"/>
        <v>0</v>
      </c>
      <c r="L23" s="70">
        <f t="shared" si="0"/>
        <v>0</v>
      </c>
      <c r="M23" s="70">
        <f t="shared" si="0"/>
        <v>0</v>
      </c>
      <c r="N23" s="70">
        <f t="shared" si="0"/>
        <v>0</v>
      </c>
      <c r="O23" s="70">
        <f t="shared" si="0"/>
        <v>0</v>
      </c>
      <c r="P23" s="70">
        <f t="shared" si="0"/>
        <v>0</v>
      </c>
      <c r="Q23" s="70">
        <f t="shared" si="0"/>
        <v>0</v>
      </c>
      <c r="R23" s="70">
        <f t="shared" si="0"/>
        <v>0</v>
      </c>
      <c r="S23" s="70">
        <f t="shared" si="0"/>
        <v>0</v>
      </c>
      <c r="T23" s="70">
        <f t="shared" si="0"/>
        <v>0</v>
      </c>
      <c r="U23" s="70">
        <f t="shared" si="0"/>
        <v>0</v>
      </c>
      <c r="V23" s="70">
        <f t="shared" si="0"/>
        <v>0</v>
      </c>
      <c r="W23" s="70">
        <f t="shared" si="0"/>
        <v>0</v>
      </c>
      <c r="X23" s="70">
        <f t="shared" si="0"/>
        <v>0</v>
      </c>
      <c r="Y23" s="71">
        <f t="shared" si="0"/>
        <v>0</v>
      </c>
    </row>
    <row r="24" spans="1:25" ht="33" customHeight="1" thickTop="1" thickBot="1" x14ac:dyDescent="0.3">
      <c r="A24" s="192" t="s">
        <v>9</v>
      </c>
      <c r="B24" s="193"/>
      <c r="C24" s="193"/>
      <c r="D24" s="193"/>
      <c r="E24" s="194"/>
      <c r="F24" s="195"/>
      <c r="G24" s="95"/>
      <c r="H24" s="185" t="s">
        <v>10</v>
      </c>
      <c r="I24" s="186"/>
      <c r="J24" s="91"/>
      <c r="K24" s="196"/>
      <c r="L24" s="196"/>
      <c r="M24" s="196"/>
      <c r="N24" s="197"/>
      <c r="O24" s="86" t="s">
        <v>11</v>
      </c>
      <c r="P24" s="87"/>
      <c r="Q24" s="87"/>
      <c r="R24" s="88"/>
      <c r="S24" s="195"/>
      <c r="T24" s="196"/>
      <c r="U24" s="196"/>
      <c r="V24" s="196"/>
      <c r="W24" s="95"/>
      <c r="X24" s="185" t="s">
        <v>10</v>
      </c>
      <c r="Y24" s="201"/>
    </row>
    <row r="25" spans="1:25" ht="32.25" customHeight="1" thickTop="1" thickBot="1" x14ac:dyDescent="0.3">
      <c r="A25" s="192" t="s">
        <v>12</v>
      </c>
      <c r="B25" s="193"/>
      <c r="C25" s="193"/>
      <c r="D25" s="193"/>
      <c r="E25" s="194"/>
      <c r="F25" s="195"/>
      <c r="G25" s="95"/>
      <c r="H25" s="185" t="s">
        <v>10</v>
      </c>
      <c r="I25" s="186"/>
      <c r="J25" s="91"/>
      <c r="K25" s="196"/>
      <c r="L25" s="196"/>
      <c r="M25" s="196"/>
      <c r="N25" s="197"/>
      <c r="O25" s="198" t="s">
        <v>13</v>
      </c>
      <c r="P25" s="199"/>
      <c r="Q25" s="199"/>
      <c r="R25" s="200"/>
      <c r="S25" s="195"/>
      <c r="T25" s="196"/>
      <c r="U25" s="196"/>
      <c r="V25" s="196"/>
      <c r="W25" s="95"/>
      <c r="X25" s="185" t="s">
        <v>10</v>
      </c>
      <c r="Y25" s="201"/>
    </row>
    <row r="26" spans="1:25" ht="15.75" thickBot="1" x14ac:dyDescent="0.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7.25" thickTop="1" thickBot="1" x14ac:dyDescent="0.3">
      <c r="A27" s="151" t="s">
        <v>32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3"/>
    </row>
    <row r="28" spans="1:25" ht="15.75" thickTop="1" x14ac:dyDescent="0.25">
      <c r="A28" s="154" t="s">
        <v>34</v>
      </c>
      <c r="B28" s="155"/>
      <c r="C28" s="155"/>
      <c r="D28" s="155"/>
      <c r="E28" s="155"/>
      <c r="F28" s="155"/>
      <c r="G28" s="156"/>
      <c r="H28" s="158"/>
      <c r="I28" s="158"/>
      <c r="J28" s="158"/>
      <c r="K28" s="158"/>
      <c r="L28" s="203"/>
      <c r="M28" s="203"/>
      <c r="N28" s="159"/>
      <c r="O28" s="160" t="s">
        <v>0</v>
      </c>
      <c r="P28" s="155"/>
      <c r="Q28" s="155"/>
      <c r="R28" s="155"/>
      <c r="S28" s="156"/>
      <c r="T28" s="23"/>
      <c r="U28" s="157">
        <f>'Phase 1 - Stand'!T36</f>
        <v>0</v>
      </c>
      <c r="V28" s="158"/>
      <c r="W28" s="158"/>
      <c r="X28" s="158"/>
      <c r="Y28" s="159"/>
    </row>
    <row r="29" spans="1:25" x14ac:dyDescent="0.25">
      <c r="A29" s="144" t="s">
        <v>120</v>
      </c>
      <c r="B29" s="145"/>
      <c r="C29" s="145"/>
      <c r="D29" s="145"/>
      <c r="E29" s="145"/>
      <c r="F29" s="145"/>
      <c r="G29" s="146"/>
      <c r="H29" s="148"/>
      <c r="I29" s="148"/>
      <c r="J29" s="148"/>
      <c r="K29" s="148"/>
      <c r="L29" s="202"/>
      <c r="M29" s="202"/>
      <c r="N29" s="149"/>
      <c r="O29" s="150" t="s">
        <v>1</v>
      </c>
      <c r="P29" s="145"/>
      <c r="Q29" s="145"/>
      <c r="R29" s="145"/>
      <c r="S29" s="146"/>
      <c r="T29" s="24"/>
      <c r="U29" s="147">
        <f>'Phase 1 - Stand'!T37</f>
        <v>0</v>
      </c>
      <c r="V29" s="148"/>
      <c r="W29" s="148"/>
      <c r="X29" s="148"/>
      <c r="Y29" s="149"/>
    </row>
    <row r="30" spans="1:25" x14ac:dyDescent="0.25">
      <c r="A30" s="144" t="s">
        <v>15</v>
      </c>
      <c r="B30" s="145"/>
      <c r="C30" s="145"/>
      <c r="D30" s="145"/>
      <c r="E30" s="145"/>
      <c r="F30" s="145"/>
      <c r="G30" s="146"/>
      <c r="H30" s="148"/>
      <c r="I30" s="148"/>
      <c r="J30" s="148"/>
      <c r="K30" s="148"/>
      <c r="L30" s="202"/>
      <c r="M30" s="202"/>
      <c r="N30" s="149"/>
      <c r="O30" s="150" t="s">
        <v>2</v>
      </c>
      <c r="P30" s="145"/>
      <c r="Q30" s="145"/>
      <c r="R30" s="145"/>
      <c r="S30" s="146"/>
      <c r="T30" s="24"/>
      <c r="U30" s="147">
        <f>'Phase 1 - Stand'!T38</f>
        <v>0</v>
      </c>
      <c r="V30" s="148"/>
      <c r="W30" s="148"/>
      <c r="X30" s="148"/>
      <c r="Y30" s="149"/>
    </row>
    <row r="31" spans="1:25" x14ac:dyDescent="0.25">
      <c r="A31" s="144" t="s">
        <v>3</v>
      </c>
      <c r="B31" s="145"/>
      <c r="C31" s="145"/>
      <c r="D31" s="145"/>
      <c r="E31" s="145"/>
      <c r="F31" s="145"/>
      <c r="G31" s="146"/>
      <c r="H31" s="148"/>
      <c r="I31" s="148"/>
      <c r="J31" s="148"/>
      <c r="K31" s="148"/>
      <c r="L31" s="202"/>
      <c r="M31" s="202"/>
      <c r="N31" s="149"/>
      <c r="O31" s="150" t="s">
        <v>4</v>
      </c>
      <c r="P31" s="145"/>
      <c r="Q31" s="145"/>
      <c r="R31" s="145"/>
      <c r="S31" s="146"/>
      <c r="T31" s="24"/>
      <c r="U31" s="204"/>
      <c r="V31" s="148"/>
      <c r="W31" s="148"/>
      <c r="X31" s="148"/>
      <c r="Y31" s="149"/>
    </row>
    <row r="32" spans="1:25" ht="15.75" thickBot="1" x14ac:dyDescent="0.3">
      <c r="A32" s="138" t="s">
        <v>102</v>
      </c>
      <c r="B32" s="139"/>
      <c r="C32" s="139"/>
      <c r="D32" s="139"/>
      <c r="E32" s="139"/>
      <c r="F32" s="139"/>
      <c r="G32" s="140"/>
      <c r="H32" s="142"/>
      <c r="I32" s="142"/>
      <c r="J32" s="142"/>
      <c r="K32" s="142"/>
      <c r="L32" s="209"/>
      <c r="M32" s="209"/>
      <c r="N32" s="143"/>
      <c r="O32" s="210" t="s">
        <v>16</v>
      </c>
      <c r="P32" s="139"/>
      <c r="Q32" s="139"/>
      <c r="R32" s="139"/>
      <c r="S32" s="140"/>
      <c r="T32" s="25"/>
      <c r="U32" s="141"/>
      <c r="V32" s="142"/>
      <c r="W32" s="142"/>
      <c r="X32" s="142"/>
      <c r="Y32" s="143"/>
    </row>
    <row r="33" spans="1:25" ht="16.5" thickTop="1" thickBot="1" x14ac:dyDescent="0.3">
      <c r="A33" s="96" t="s">
        <v>5</v>
      </c>
      <c r="B33" s="97"/>
      <c r="C33" s="97"/>
      <c r="D33" s="97"/>
      <c r="E33" s="97"/>
      <c r="F33" s="97"/>
      <c r="G33" s="98"/>
      <c r="H33" s="161" t="s">
        <v>6</v>
      </c>
      <c r="I33" s="108" t="s">
        <v>7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9"/>
    </row>
    <row r="34" spans="1:25" ht="87.75" customHeight="1" thickTop="1" x14ac:dyDescent="0.25">
      <c r="A34" s="99"/>
      <c r="B34" s="100"/>
      <c r="C34" s="100"/>
      <c r="D34" s="100"/>
      <c r="E34" s="100"/>
      <c r="F34" s="100"/>
      <c r="G34" s="101"/>
      <c r="H34" s="162"/>
      <c r="I34" s="26">
        <f>'Phase 1 - Stand'!K42</f>
        <v>0</v>
      </c>
      <c r="J34" s="26">
        <f>'Phase 1 - Stand'!L42</f>
        <v>0</v>
      </c>
      <c r="K34" s="26">
        <f>'Phase 1 - Stand'!M42</f>
        <v>0</v>
      </c>
      <c r="L34" s="26">
        <f>'Phase 1 - Stand'!N42</f>
        <v>0</v>
      </c>
      <c r="M34" s="26">
        <f>'Phase 1 - Stand'!O42</f>
        <v>0</v>
      </c>
      <c r="N34" s="26">
        <f>'Phase 1 - Stand'!P42</f>
        <v>0</v>
      </c>
      <c r="O34" s="26">
        <f>'Phase 1 - Stand'!Q42</f>
        <v>0</v>
      </c>
      <c r="P34" s="26">
        <f>'Phase 1 - Stand'!R42</f>
        <v>0</v>
      </c>
      <c r="Q34" s="26">
        <f>'Phase 1 - Stand'!S42</f>
        <v>0</v>
      </c>
      <c r="R34" s="26">
        <f>'Phase 1 - Stand'!T42</f>
        <v>0</v>
      </c>
      <c r="S34" s="26">
        <f>'Phase 1 - Stand'!U42</f>
        <v>0</v>
      </c>
      <c r="T34" s="26">
        <f>'Phase 1 - Stand'!V42</f>
        <v>0</v>
      </c>
      <c r="U34" s="26">
        <f>'Phase 1 - Stand'!W42</f>
        <v>0</v>
      </c>
      <c r="V34" s="26">
        <f>'Phase 1 - Stand'!X42</f>
        <v>0</v>
      </c>
      <c r="W34" s="26">
        <f>'Phase 1 - Stand'!Y42</f>
        <v>0</v>
      </c>
      <c r="X34" s="26">
        <f>'Phase 1 - Stand'!Z42</f>
        <v>0</v>
      </c>
      <c r="Y34" s="27">
        <f>'Phase 1 - Stand'!AA42</f>
        <v>0</v>
      </c>
    </row>
    <row r="35" spans="1:25" ht="15.75" thickBot="1" x14ac:dyDescent="0.3">
      <c r="A35" s="102"/>
      <c r="B35" s="103"/>
      <c r="C35" s="103"/>
      <c r="D35" s="103"/>
      <c r="E35" s="103"/>
      <c r="F35" s="103"/>
      <c r="G35" s="104"/>
      <c r="H35" s="163"/>
      <c r="I35" s="2">
        <v>1</v>
      </c>
      <c r="J35" s="3">
        <v>2</v>
      </c>
      <c r="K35" s="3">
        <v>3</v>
      </c>
      <c r="L35" s="2">
        <v>4</v>
      </c>
      <c r="M35" s="3">
        <v>5</v>
      </c>
      <c r="N35" s="3">
        <v>6</v>
      </c>
      <c r="O35" s="2">
        <v>7</v>
      </c>
      <c r="P35" s="3">
        <v>8</v>
      </c>
      <c r="Q35" s="3">
        <v>9</v>
      </c>
      <c r="R35" s="2">
        <v>10</v>
      </c>
      <c r="S35" s="3">
        <v>11</v>
      </c>
      <c r="T35" s="3">
        <v>12</v>
      </c>
      <c r="U35" s="2">
        <v>13</v>
      </c>
      <c r="V35" s="3">
        <v>14</v>
      </c>
      <c r="W35" s="3">
        <v>15</v>
      </c>
      <c r="X35" s="2">
        <v>16</v>
      </c>
      <c r="Y35" s="19">
        <v>17</v>
      </c>
    </row>
    <row r="36" spans="1:25" x14ac:dyDescent="0.25">
      <c r="A36" s="205" t="s">
        <v>87</v>
      </c>
      <c r="B36" s="206"/>
      <c r="C36" s="182" t="s">
        <v>104</v>
      </c>
      <c r="D36" s="183"/>
      <c r="E36" s="183"/>
      <c r="F36" s="183"/>
      <c r="G36" s="184"/>
      <c r="H36" s="28">
        <v>5</v>
      </c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4"/>
    </row>
    <row r="37" spans="1:25" x14ac:dyDescent="0.25">
      <c r="A37" s="205"/>
      <c r="B37" s="206"/>
      <c r="C37" s="134" t="s">
        <v>105</v>
      </c>
      <c r="D37" s="167"/>
      <c r="E37" s="167"/>
      <c r="F37" s="167"/>
      <c r="G37" s="168"/>
      <c r="H37" s="28">
        <v>5</v>
      </c>
      <c r="I37" s="29"/>
      <c r="J37" s="30"/>
      <c r="K37" s="30"/>
      <c r="L37" s="30"/>
      <c r="M37" s="30"/>
      <c r="N37" s="30"/>
      <c r="O37" s="31"/>
      <c r="P37" s="30"/>
      <c r="Q37" s="30"/>
      <c r="R37" s="30"/>
      <c r="S37" s="30"/>
      <c r="T37" s="30"/>
      <c r="U37" s="30"/>
      <c r="V37" s="30"/>
      <c r="W37" s="30"/>
      <c r="X37" s="30"/>
      <c r="Y37" s="34"/>
    </row>
    <row r="38" spans="1:25" ht="16.5" customHeight="1" x14ac:dyDescent="0.25">
      <c r="A38" s="205"/>
      <c r="B38" s="206"/>
      <c r="C38" s="134" t="s">
        <v>91</v>
      </c>
      <c r="D38" s="167"/>
      <c r="E38" s="167"/>
      <c r="F38" s="167"/>
      <c r="G38" s="168"/>
      <c r="H38" s="28">
        <v>5</v>
      </c>
      <c r="I38" s="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4"/>
    </row>
    <row r="39" spans="1:25" x14ac:dyDescent="0.25">
      <c r="A39" s="205"/>
      <c r="B39" s="206"/>
      <c r="C39" s="134" t="s">
        <v>106</v>
      </c>
      <c r="D39" s="167"/>
      <c r="E39" s="167"/>
      <c r="F39" s="167"/>
      <c r="G39" s="168"/>
      <c r="H39" s="28">
        <v>5</v>
      </c>
      <c r="I39" s="29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4"/>
    </row>
    <row r="40" spans="1:25" x14ac:dyDescent="0.25">
      <c r="A40" s="207"/>
      <c r="B40" s="208"/>
      <c r="C40" s="134" t="s">
        <v>107</v>
      </c>
      <c r="D40" s="167"/>
      <c r="E40" s="167"/>
      <c r="F40" s="167"/>
      <c r="G40" s="168"/>
      <c r="H40" s="28">
        <v>5</v>
      </c>
      <c r="I40" s="29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4"/>
    </row>
    <row r="41" spans="1:25" x14ac:dyDescent="0.25">
      <c r="A41" s="135" t="s">
        <v>103</v>
      </c>
      <c r="B41" s="137"/>
      <c r="C41" s="134" t="s">
        <v>108</v>
      </c>
      <c r="D41" s="167"/>
      <c r="E41" s="167"/>
      <c r="F41" s="167"/>
      <c r="G41" s="168"/>
      <c r="H41" s="28">
        <v>10</v>
      </c>
      <c r="I41" s="2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4"/>
    </row>
    <row r="42" spans="1:25" x14ac:dyDescent="0.25">
      <c r="A42" s="119"/>
      <c r="B42" s="121"/>
      <c r="C42" s="134" t="s">
        <v>109</v>
      </c>
      <c r="D42" s="167"/>
      <c r="E42" s="167"/>
      <c r="F42" s="167"/>
      <c r="G42" s="168"/>
      <c r="H42" s="28">
        <v>10</v>
      </c>
      <c r="I42" s="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4"/>
    </row>
    <row r="43" spans="1:25" x14ac:dyDescent="0.25">
      <c r="A43" s="122"/>
      <c r="B43" s="124"/>
      <c r="C43" s="134" t="s">
        <v>110</v>
      </c>
      <c r="D43" s="167"/>
      <c r="E43" s="167"/>
      <c r="F43" s="167"/>
      <c r="G43" s="168"/>
      <c r="H43" s="28">
        <v>10</v>
      </c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4"/>
    </row>
    <row r="44" spans="1:25" ht="15" customHeight="1" x14ac:dyDescent="0.25">
      <c r="A44" s="135" t="s">
        <v>54</v>
      </c>
      <c r="B44" s="137"/>
      <c r="C44" s="182" t="s">
        <v>111</v>
      </c>
      <c r="D44" s="183"/>
      <c r="E44" s="183"/>
      <c r="F44" s="183"/>
      <c r="G44" s="184"/>
      <c r="H44" s="32">
        <v>5</v>
      </c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4"/>
    </row>
    <row r="45" spans="1:25" x14ac:dyDescent="0.25">
      <c r="A45" s="119"/>
      <c r="B45" s="121"/>
      <c r="C45" s="134" t="s">
        <v>112</v>
      </c>
      <c r="D45" s="167"/>
      <c r="E45" s="167"/>
      <c r="F45" s="167"/>
      <c r="G45" s="168"/>
      <c r="H45" s="32">
        <v>10</v>
      </c>
      <c r="I45" s="29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4"/>
    </row>
    <row r="46" spans="1:25" x14ac:dyDescent="0.25">
      <c r="A46" s="122"/>
      <c r="B46" s="124"/>
      <c r="C46" s="134" t="s">
        <v>113</v>
      </c>
      <c r="D46" s="167"/>
      <c r="E46" s="167"/>
      <c r="F46" s="167"/>
      <c r="G46" s="168"/>
      <c r="H46" s="32">
        <v>5</v>
      </c>
      <c r="I46" s="29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4"/>
    </row>
    <row r="47" spans="1:25" x14ac:dyDescent="0.25">
      <c r="A47" s="135" t="s">
        <v>53</v>
      </c>
      <c r="B47" s="137"/>
      <c r="C47" s="110" t="s">
        <v>114</v>
      </c>
      <c r="D47" s="111"/>
      <c r="E47" s="111"/>
      <c r="F47" s="111"/>
      <c r="G47" s="112"/>
      <c r="H47" s="32">
        <v>20</v>
      </c>
      <c r="I47" s="29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4"/>
    </row>
    <row r="48" spans="1:25" x14ac:dyDescent="0.25">
      <c r="A48" s="119"/>
      <c r="B48" s="121"/>
      <c r="C48" s="110" t="s">
        <v>115</v>
      </c>
      <c r="D48" s="111"/>
      <c r="E48" s="111"/>
      <c r="F48" s="111"/>
      <c r="G48" s="112"/>
      <c r="H48" s="32">
        <v>20</v>
      </c>
      <c r="I48" s="29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4"/>
    </row>
    <row r="49" spans="1:25" x14ac:dyDescent="0.25">
      <c r="A49" s="119"/>
      <c r="B49" s="121"/>
      <c r="C49" s="110" t="s">
        <v>116</v>
      </c>
      <c r="D49" s="111"/>
      <c r="E49" s="111"/>
      <c r="F49" s="111"/>
      <c r="G49" s="112"/>
      <c r="H49" s="32">
        <v>5</v>
      </c>
      <c r="I49" s="29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4"/>
    </row>
    <row r="50" spans="1:25" ht="15.75" thickBot="1" x14ac:dyDescent="0.3">
      <c r="A50" s="187" t="s">
        <v>117</v>
      </c>
      <c r="B50" s="188"/>
      <c r="C50" s="188"/>
      <c r="D50" s="188"/>
      <c r="E50" s="188"/>
      <c r="F50" s="188"/>
      <c r="G50" s="188"/>
      <c r="H50" s="32">
        <v>5</v>
      </c>
      <c r="I50" s="29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4"/>
    </row>
    <row r="51" spans="1:25" ht="15.75" thickBot="1" x14ac:dyDescent="0.3">
      <c r="A51" s="217" t="s">
        <v>118</v>
      </c>
      <c r="B51" s="218"/>
      <c r="C51" s="218"/>
      <c r="D51" s="218"/>
      <c r="E51" s="218"/>
      <c r="F51" s="218"/>
      <c r="G51" s="219"/>
      <c r="H51" s="64">
        <f>SUM(H36:H50)</f>
        <v>125</v>
      </c>
      <c r="I51" s="251">
        <f t="shared" ref="I51:Y51" si="1">SUM(I36:I50)</f>
        <v>0</v>
      </c>
      <c r="J51" s="251">
        <f t="shared" si="1"/>
        <v>0</v>
      </c>
      <c r="K51" s="251">
        <f t="shared" si="1"/>
        <v>0</v>
      </c>
      <c r="L51" s="251">
        <f t="shared" si="1"/>
        <v>0</v>
      </c>
      <c r="M51" s="251">
        <f t="shared" si="1"/>
        <v>0</v>
      </c>
      <c r="N51" s="251">
        <f t="shared" si="1"/>
        <v>0</v>
      </c>
      <c r="O51" s="251">
        <f t="shared" si="1"/>
        <v>0</v>
      </c>
      <c r="P51" s="251">
        <f t="shared" si="1"/>
        <v>0</v>
      </c>
      <c r="Q51" s="251">
        <f t="shared" si="1"/>
        <v>0</v>
      </c>
      <c r="R51" s="251">
        <f t="shared" si="1"/>
        <v>0</v>
      </c>
      <c r="S51" s="251">
        <f t="shared" si="1"/>
        <v>0</v>
      </c>
      <c r="T51" s="251">
        <f t="shared" si="1"/>
        <v>0</v>
      </c>
      <c r="U51" s="251">
        <f t="shared" si="1"/>
        <v>0</v>
      </c>
      <c r="V51" s="251">
        <f t="shared" si="1"/>
        <v>0</v>
      </c>
      <c r="W51" s="251">
        <f t="shared" si="1"/>
        <v>0</v>
      </c>
      <c r="X51" s="251">
        <f t="shared" si="1"/>
        <v>0</v>
      </c>
      <c r="Y51" s="254">
        <f t="shared" si="1"/>
        <v>0</v>
      </c>
    </row>
    <row r="52" spans="1:25" ht="16.5" thickTop="1" thickBot="1" x14ac:dyDescent="0.3">
      <c r="A52" s="189" t="s">
        <v>101</v>
      </c>
      <c r="B52" s="190"/>
      <c r="C52" s="190"/>
      <c r="D52" s="190"/>
      <c r="E52" s="190"/>
      <c r="F52" s="190"/>
      <c r="G52" s="191"/>
      <c r="H52" s="65">
        <f>H23</f>
        <v>185</v>
      </c>
      <c r="I52" s="252">
        <f t="shared" ref="I52:Y52" si="2">I23</f>
        <v>0</v>
      </c>
      <c r="J52" s="252">
        <f t="shared" si="2"/>
        <v>0</v>
      </c>
      <c r="K52" s="252">
        <f t="shared" si="2"/>
        <v>0</v>
      </c>
      <c r="L52" s="252">
        <f t="shared" si="2"/>
        <v>0</v>
      </c>
      <c r="M52" s="252">
        <f t="shared" si="2"/>
        <v>0</v>
      </c>
      <c r="N52" s="252">
        <f t="shared" si="2"/>
        <v>0</v>
      </c>
      <c r="O52" s="252">
        <f t="shared" si="2"/>
        <v>0</v>
      </c>
      <c r="P52" s="252">
        <f t="shared" si="2"/>
        <v>0</v>
      </c>
      <c r="Q52" s="252">
        <f t="shared" si="2"/>
        <v>0</v>
      </c>
      <c r="R52" s="252">
        <f t="shared" si="2"/>
        <v>0</v>
      </c>
      <c r="S52" s="252">
        <f t="shared" si="2"/>
        <v>0</v>
      </c>
      <c r="T52" s="252">
        <f t="shared" si="2"/>
        <v>0</v>
      </c>
      <c r="U52" s="252">
        <f t="shared" si="2"/>
        <v>0</v>
      </c>
      <c r="V52" s="252">
        <f t="shared" si="2"/>
        <v>0</v>
      </c>
      <c r="W52" s="252">
        <f t="shared" si="2"/>
        <v>0</v>
      </c>
      <c r="X52" s="252">
        <f t="shared" si="2"/>
        <v>0</v>
      </c>
      <c r="Y52" s="255">
        <f t="shared" si="2"/>
        <v>0</v>
      </c>
    </row>
    <row r="53" spans="1:25" ht="16.5" thickTop="1" thickBot="1" x14ac:dyDescent="0.3">
      <c r="A53" s="211" t="s">
        <v>119</v>
      </c>
      <c r="B53" s="212"/>
      <c r="C53" s="212"/>
      <c r="D53" s="212"/>
      <c r="E53" s="212"/>
      <c r="F53" s="212"/>
      <c r="G53" s="213"/>
      <c r="H53" s="66">
        <f>SUM(H51:H52)</f>
        <v>310</v>
      </c>
      <c r="I53" s="253">
        <f t="shared" ref="I53:Y53" si="3">SUM(I51:I52)</f>
        <v>0</v>
      </c>
      <c r="J53" s="253">
        <f t="shared" si="3"/>
        <v>0</v>
      </c>
      <c r="K53" s="253">
        <f t="shared" si="3"/>
        <v>0</v>
      </c>
      <c r="L53" s="253">
        <f t="shared" si="3"/>
        <v>0</v>
      </c>
      <c r="M53" s="253">
        <f t="shared" si="3"/>
        <v>0</v>
      </c>
      <c r="N53" s="253">
        <f t="shared" si="3"/>
        <v>0</v>
      </c>
      <c r="O53" s="253">
        <f t="shared" si="3"/>
        <v>0</v>
      </c>
      <c r="P53" s="253">
        <f t="shared" si="3"/>
        <v>0</v>
      </c>
      <c r="Q53" s="253">
        <f t="shared" si="3"/>
        <v>0</v>
      </c>
      <c r="R53" s="253">
        <f t="shared" si="3"/>
        <v>0</v>
      </c>
      <c r="S53" s="253">
        <f t="shared" si="3"/>
        <v>0</v>
      </c>
      <c r="T53" s="253">
        <f t="shared" si="3"/>
        <v>0</v>
      </c>
      <c r="U53" s="253">
        <f t="shared" si="3"/>
        <v>0</v>
      </c>
      <c r="V53" s="253">
        <f t="shared" si="3"/>
        <v>0</v>
      </c>
      <c r="W53" s="253">
        <f t="shared" si="3"/>
        <v>0</v>
      </c>
      <c r="X53" s="253">
        <f t="shared" si="3"/>
        <v>0</v>
      </c>
      <c r="Y53" s="256">
        <f t="shared" si="3"/>
        <v>0</v>
      </c>
    </row>
    <row r="54" spans="1:25" ht="17.25" thickTop="1" thickBot="1" x14ac:dyDescent="0.3">
      <c r="A54" s="214" t="s">
        <v>17</v>
      </c>
      <c r="B54" s="215"/>
      <c r="C54" s="215"/>
      <c r="D54" s="215"/>
      <c r="E54" s="215"/>
      <c r="F54" s="215"/>
      <c r="G54" s="216"/>
      <c r="H54" s="53">
        <f>H53/310*100</f>
        <v>100</v>
      </c>
      <c r="I54" s="67">
        <f t="shared" ref="I54:Y54" si="4">I53/310*100</f>
        <v>0</v>
      </c>
      <c r="J54" s="67">
        <f t="shared" si="4"/>
        <v>0</v>
      </c>
      <c r="K54" s="67">
        <f t="shared" si="4"/>
        <v>0</v>
      </c>
      <c r="L54" s="67">
        <f t="shared" si="4"/>
        <v>0</v>
      </c>
      <c r="M54" s="67">
        <f t="shared" si="4"/>
        <v>0</v>
      </c>
      <c r="N54" s="67">
        <f t="shared" si="4"/>
        <v>0</v>
      </c>
      <c r="O54" s="67">
        <f t="shared" si="4"/>
        <v>0</v>
      </c>
      <c r="P54" s="67">
        <f t="shared" si="4"/>
        <v>0</v>
      </c>
      <c r="Q54" s="67">
        <f t="shared" si="4"/>
        <v>0</v>
      </c>
      <c r="R54" s="67">
        <f t="shared" si="4"/>
        <v>0</v>
      </c>
      <c r="S54" s="67">
        <f t="shared" si="4"/>
        <v>0</v>
      </c>
      <c r="T54" s="67">
        <f t="shared" si="4"/>
        <v>0</v>
      </c>
      <c r="U54" s="67">
        <f t="shared" si="4"/>
        <v>0</v>
      </c>
      <c r="V54" s="67">
        <f t="shared" si="4"/>
        <v>0</v>
      </c>
      <c r="W54" s="67">
        <f t="shared" si="4"/>
        <v>0</v>
      </c>
      <c r="X54" s="67">
        <f t="shared" si="4"/>
        <v>0</v>
      </c>
      <c r="Y54" s="68">
        <f t="shared" si="4"/>
        <v>0</v>
      </c>
    </row>
    <row r="55" spans="1:25" ht="34.5" customHeight="1" thickTop="1" thickBot="1" x14ac:dyDescent="0.3">
      <c r="A55" s="192" t="s">
        <v>9</v>
      </c>
      <c r="B55" s="193"/>
      <c r="C55" s="193"/>
      <c r="D55" s="193"/>
      <c r="E55" s="194"/>
      <c r="F55" s="195"/>
      <c r="G55" s="95"/>
      <c r="H55" s="185" t="s">
        <v>10</v>
      </c>
      <c r="I55" s="186"/>
      <c r="J55" s="91"/>
      <c r="K55" s="196"/>
      <c r="L55" s="196"/>
      <c r="M55" s="196"/>
      <c r="N55" s="197"/>
      <c r="O55" s="86" t="s">
        <v>11</v>
      </c>
      <c r="P55" s="87"/>
      <c r="Q55" s="87"/>
      <c r="R55" s="88"/>
      <c r="S55" s="195"/>
      <c r="T55" s="196"/>
      <c r="U55" s="196"/>
      <c r="V55" s="196"/>
      <c r="W55" s="95"/>
      <c r="X55" s="185" t="s">
        <v>10</v>
      </c>
      <c r="Y55" s="201"/>
    </row>
    <row r="56" spans="1:25" ht="34.5" customHeight="1" thickTop="1" thickBot="1" x14ac:dyDescent="0.3">
      <c r="A56" s="192" t="s">
        <v>12</v>
      </c>
      <c r="B56" s="193"/>
      <c r="C56" s="193"/>
      <c r="D56" s="193"/>
      <c r="E56" s="194"/>
      <c r="F56" s="195"/>
      <c r="G56" s="95"/>
      <c r="H56" s="185" t="s">
        <v>10</v>
      </c>
      <c r="I56" s="186"/>
      <c r="J56" s="91"/>
      <c r="K56" s="196"/>
      <c r="L56" s="196"/>
      <c r="M56" s="196"/>
      <c r="N56" s="197"/>
      <c r="O56" s="198" t="s">
        <v>13</v>
      </c>
      <c r="P56" s="199"/>
      <c r="Q56" s="199"/>
      <c r="R56" s="200"/>
      <c r="S56" s="195"/>
      <c r="T56" s="196"/>
      <c r="U56" s="196"/>
      <c r="V56" s="196"/>
      <c r="W56" s="95"/>
      <c r="X56" s="185" t="s">
        <v>10</v>
      </c>
      <c r="Y56" s="201"/>
    </row>
  </sheetData>
  <mergeCells count="116">
    <mergeCell ref="S55:W55"/>
    <mergeCell ref="X55:Y55"/>
    <mergeCell ref="A56:E56"/>
    <mergeCell ref="F56:G56"/>
    <mergeCell ref="H56:I56"/>
    <mergeCell ref="J56:N56"/>
    <mergeCell ref="O56:R56"/>
    <mergeCell ref="S56:W56"/>
    <mergeCell ref="X56:Y56"/>
    <mergeCell ref="A55:E55"/>
    <mergeCell ref="F55:G55"/>
    <mergeCell ref="H55:I55"/>
    <mergeCell ref="J55:N55"/>
    <mergeCell ref="O55:R55"/>
    <mergeCell ref="A53:G53"/>
    <mergeCell ref="A54:G54"/>
    <mergeCell ref="A50:G50"/>
    <mergeCell ref="A51:G51"/>
    <mergeCell ref="A52:G52"/>
    <mergeCell ref="A41:B43"/>
    <mergeCell ref="C41:G41"/>
    <mergeCell ref="C43:G43"/>
    <mergeCell ref="C44:G44"/>
    <mergeCell ref="C45:G45"/>
    <mergeCell ref="C46:G46"/>
    <mergeCell ref="C47:G47"/>
    <mergeCell ref="A44:B46"/>
    <mergeCell ref="A47:B49"/>
    <mergeCell ref="C42:G42"/>
    <mergeCell ref="C48:G48"/>
    <mergeCell ref="C49:G49"/>
    <mergeCell ref="A36:B40"/>
    <mergeCell ref="C36:G36"/>
    <mergeCell ref="C37:G37"/>
    <mergeCell ref="C38:G38"/>
    <mergeCell ref="C39:G39"/>
    <mergeCell ref="C40:G40"/>
    <mergeCell ref="A32:G32"/>
    <mergeCell ref="H32:N32"/>
    <mergeCell ref="O32:S32"/>
    <mergeCell ref="U32:Y32"/>
    <mergeCell ref="A33:G35"/>
    <mergeCell ref="H33:H35"/>
    <mergeCell ref="I33:Y33"/>
    <mergeCell ref="A30:G30"/>
    <mergeCell ref="H30:N30"/>
    <mergeCell ref="O30:S30"/>
    <mergeCell ref="U30:Y30"/>
    <mergeCell ref="A31:G31"/>
    <mergeCell ref="H31:N31"/>
    <mergeCell ref="O31:S31"/>
    <mergeCell ref="U31:Y31"/>
    <mergeCell ref="A28:G28"/>
    <mergeCell ref="H28:N28"/>
    <mergeCell ref="O28:S28"/>
    <mergeCell ref="U28:Y28"/>
    <mergeCell ref="A29:G29"/>
    <mergeCell ref="H29:N29"/>
    <mergeCell ref="O29:S29"/>
    <mergeCell ref="U29:Y29"/>
    <mergeCell ref="A27:Y27"/>
    <mergeCell ref="A1:Y1"/>
    <mergeCell ref="A15:B16"/>
    <mergeCell ref="A17:B21"/>
    <mergeCell ref="A3:G3"/>
    <mergeCell ref="H3:N3"/>
    <mergeCell ref="O3:S3"/>
    <mergeCell ref="U3:Y3"/>
    <mergeCell ref="A2:G2"/>
    <mergeCell ref="H2:N2"/>
    <mergeCell ref="O2:S2"/>
    <mergeCell ref="U2:Y2"/>
    <mergeCell ref="U4:Y4"/>
    <mergeCell ref="A5:G5"/>
    <mergeCell ref="H5:N5"/>
    <mergeCell ref="O5:S5"/>
    <mergeCell ref="U5:Y5"/>
    <mergeCell ref="A10:B14"/>
    <mergeCell ref="A4:G4"/>
    <mergeCell ref="H4:N4"/>
    <mergeCell ref="O4:S4"/>
    <mergeCell ref="A6:G6"/>
    <mergeCell ref="H6:N6"/>
    <mergeCell ref="O6:S6"/>
    <mergeCell ref="U6:Y6"/>
    <mergeCell ref="A25:E25"/>
    <mergeCell ref="F25:G25"/>
    <mergeCell ref="H25:I25"/>
    <mergeCell ref="J25:N25"/>
    <mergeCell ref="O25:R25"/>
    <mergeCell ref="S25:W25"/>
    <mergeCell ref="X25:Y25"/>
    <mergeCell ref="J24:N24"/>
    <mergeCell ref="O24:R24"/>
    <mergeCell ref="S24:W24"/>
    <mergeCell ref="X24:Y24"/>
    <mergeCell ref="C17:G17"/>
    <mergeCell ref="C18:G18"/>
    <mergeCell ref="C19:G19"/>
    <mergeCell ref="C20:G20"/>
    <mergeCell ref="C21:G21"/>
    <mergeCell ref="A7:G9"/>
    <mergeCell ref="H7:H9"/>
    <mergeCell ref="I7:Y7"/>
    <mergeCell ref="H24:I24"/>
    <mergeCell ref="A22:G22"/>
    <mergeCell ref="A23:G23"/>
    <mergeCell ref="A24:E24"/>
    <mergeCell ref="F24:G24"/>
    <mergeCell ref="C10:G10"/>
    <mergeCell ref="C11:G11"/>
    <mergeCell ref="C12:G12"/>
    <mergeCell ref="C13:G13"/>
    <mergeCell ref="C14:G14"/>
    <mergeCell ref="C15:G15"/>
    <mergeCell ref="C16:G16"/>
  </mergeCells>
  <pageMargins left="0.70866141732283505" right="0.70866141732283505" top="0.74803149606299202" bottom="0.74803149606299202" header="0.31496062992126" footer="0.31496062992126"/>
  <pageSetup paperSize="9" scale="85" orientation="landscape" r:id="rId1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B004-1C61-4138-BB8D-24C1BF2C90D3}">
  <sheetPr>
    <pageSetUpPr fitToPage="1"/>
  </sheetPr>
  <dimension ref="A1:AD18"/>
  <sheetViews>
    <sheetView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10" width="6.85546875" style="1" customWidth="1"/>
    <col min="11" max="27" width="6.28515625" style="1" customWidth="1"/>
    <col min="28" max="69" width="5.28515625" style="1" customWidth="1"/>
    <col min="70" max="16384" width="9.140625" style="1"/>
  </cols>
  <sheetData>
    <row r="1" spans="1:30" ht="17.25" thickTop="1" thickBot="1" x14ac:dyDescent="0.3">
      <c r="A1" s="151" t="s">
        <v>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</row>
    <row r="2" spans="1:30" ht="15.75" thickTop="1" x14ac:dyDescent="0.25">
      <c r="A2" s="154" t="s">
        <v>20</v>
      </c>
      <c r="B2" s="155"/>
      <c r="C2" s="155"/>
      <c r="D2" s="155"/>
      <c r="E2" s="155"/>
      <c r="F2" s="155"/>
      <c r="G2" s="156"/>
      <c r="H2" s="246" t="s">
        <v>33</v>
      </c>
      <c r="I2" s="158"/>
      <c r="J2" s="158"/>
      <c r="K2" s="158"/>
      <c r="L2" s="158"/>
      <c r="M2" s="158"/>
      <c r="N2" s="159"/>
      <c r="O2" s="160" t="s">
        <v>0</v>
      </c>
      <c r="P2" s="155"/>
      <c r="Q2" s="155"/>
      <c r="R2" s="155"/>
      <c r="S2" s="156"/>
      <c r="T2" s="157">
        <f>'Phase 1 - Stand'!T2</f>
        <v>0</v>
      </c>
      <c r="U2" s="158"/>
      <c r="V2" s="158"/>
      <c r="W2" s="158"/>
      <c r="X2" s="158"/>
      <c r="Y2" s="158"/>
      <c r="Z2" s="158"/>
      <c r="AA2" s="159"/>
    </row>
    <row r="3" spans="1:30" x14ac:dyDescent="0.25">
      <c r="A3" s="144" t="s">
        <v>21</v>
      </c>
      <c r="B3" s="145"/>
      <c r="C3" s="145"/>
      <c r="D3" s="145"/>
      <c r="E3" s="145"/>
      <c r="F3" s="145"/>
      <c r="G3" s="146"/>
      <c r="H3" s="243">
        <v>2024</v>
      </c>
      <c r="I3" s="244"/>
      <c r="J3" s="244"/>
      <c r="K3" s="244"/>
      <c r="L3" s="244"/>
      <c r="M3" s="244"/>
      <c r="N3" s="245"/>
      <c r="O3" s="150" t="s">
        <v>1</v>
      </c>
      <c r="P3" s="145"/>
      <c r="Q3" s="145"/>
      <c r="R3" s="145"/>
      <c r="S3" s="146"/>
      <c r="T3" s="147">
        <f>'Phase 1 - Stand'!T3</f>
        <v>0</v>
      </c>
      <c r="U3" s="148"/>
      <c r="V3" s="148"/>
      <c r="W3" s="148"/>
      <c r="X3" s="148"/>
      <c r="Y3" s="148"/>
      <c r="Z3" s="148"/>
      <c r="AA3" s="149"/>
    </row>
    <row r="4" spans="1:30" x14ac:dyDescent="0.25">
      <c r="A4" s="144" t="s">
        <v>22</v>
      </c>
      <c r="B4" s="145"/>
      <c r="C4" s="145"/>
      <c r="D4" s="145"/>
      <c r="E4" s="145"/>
      <c r="F4" s="145"/>
      <c r="G4" s="146"/>
      <c r="H4" s="243">
        <v>11</v>
      </c>
      <c r="I4" s="244"/>
      <c r="J4" s="244"/>
      <c r="K4" s="244"/>
      <c r="L4" s="244"/>
      <c r="M4" s="244"/>
      <c r="N4" s="245"/>
      <c r="O4" s="150" t="s">
        <v>2</v>
      </c>
      <c r="P4" s="145"/>
      <c r="Q4" s="145"/>
      <c r="R4" s="145"/>
      <c r="S4" s="146"/>
      <c r="T4" s="147">
        <f>'Phase 1 - Stand'!T4</f>
        <v>0</v>
      </c>
      <c r="U4" s="148"/>
      <c r="V4" s="148"/>
      <c r="W4" s="148"/>
      <c r="X4" s="148"/>
      <c r="Y4" s="148"/>
      <c r="Z4" s="148"/>
      <c r="AA4" s="149"/>
    </row>
    <row r="5" spans="1:30" x14ac:dyDescent="0.25">
      <c r="A5" s="144" t="s">
        <v>3</v>
      </c>
      <c r="B5" s="145"/>
      <c r="C5" s="145"/>
      <c r="D5" s="145"/>
      <c r="E5" s="145"/>
      <c r="F5" s="145"/>
      <c r="G5" s="146"/>
      <c r="H5" s="243"/>
      <c r="I5" s="244"/>
      <c r="J5" s="244"/>
      <c r="K5" s="244"/>
      <c r="L5" s="244"/>
      <c r="M5" s="244"/>
      <c r="N5" s="245"/>
      <c r="O5" s="150" t="s">
        <v>4</v>
      </c>
      <c r="P5" s="145"/>
      <c r="Q5" s="145"/>
      <c r="R5" s="145"/>
      <c r="S5" s="146"/>
      <c r="T5" s="147"/>
      <c r="U5" s="148"/>
      <c r="V5" s="148"/>
      <c r="W5" s="148"/>
      <c r="X5" s="148"/>
      <c r="Y5" s="148"/>
      <c r="Z5" s="148"/>
      <c r="AA5" s="149"/>
    </row>
    <row r="6" spans="1:30" ht="19.5" thickBot="1" x14ac:dyDescent="0.35">
      <c r="A6" s="138" t="s">
        <v>23</v>
      </c>
      <c r="B6" s="139"/>
      <c r="C6" s="139"/>
      <c r="D6" s="139"/>
      <c r="E6" s="139"/>
      <c r="F6" s="139"/>
      <c r="G6" s="140"/>
      <c r="H6" s="223" t="s">
        <v>31</v>
      </c>
      <c r="I6" s="224"/>
      <c r="J6" s="224"/>
      <c r="K6" s="224"/>
      <c r="L6" s="224"/>
      <c r="M6" s="224"/>
      <c r="N6" s="225"/>
      <c r="O6" s="16" t="s">
        <v>24</v>
      </c>
      <c r="P6" s="17"/>
      <c r="Q6" s="17"/>
      <c r="R6" s="17"/>
      <c r="S6" s="18"/>
      <c r="T6" s="141"/>
      <c r="U6" s="142"/>
      <c r="V6" s="142"/>
      <c r="W6" s="142"/>
      <c r="X6" s="142"/>
      <c r="Y6" s="142"/>
      <c r="Z6" s="142"/>
      <c r="AA6" s="143"/>
    </row>
    <row r="7" spans="1:30" ht="16.5" thickTop="1" thickBot="1" x14ac:dyDescent="0.3">
      <c r="A7" s="96" t="s">
        <v>5</v>
      </c>
      <c r="B7" s="97"/>
      <c r="C7" s="97"/>
      <c r="D7" s="97"/>
      <c r="E7" s="97"/>
      <c r="F7" s="97"/>
      <c r="G7" s="97"/>
      <c r="H7" s="97"/>
      <c r="I7" s="97"/>
      <c r="J7" s="228" t="s">
        <v>6</v>
      </c>
      <c r="K7" s="108" t="s">
        <v>7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9"/>
    </row>
    <row r="8" spans="1:30" ht="139.5" customHeight="1" thickTop="1" x14ac:dyDescent="0.25">
      <c r="A8" s="99"/>
      <c r="B8" s="100"/>
      <c r="C8" s="100"/>
      <c r="D8" s="100"/>
      <c r="E8" s="100"/>
      <c r="F8" s="100"/>
      <c r="G8" s="100"/>
      <c r="H8" s="100"/>
      <c r="I8" s="100"/>
      <c r="J8" s="229"/>
      <c r="K8" s="13">
        <f>'Phase 1 - Stand'!K8</f>
        <v>0</v>
      </c>
      <c r="L8" s="14">
        <f>'Phase 1 - Stand'!L8</f>
        <v>0</v>
      </c>
      <c r="M8" s="14">
        <f>'Phase 1 - Stand'!M8</f>
        <v>0</v>
      </c>
      <c r="N8" s="14">
        <f>'Phase 1 - Stand'!N8</f>
        <v>0</v>
      </c>
      <c r="O8" s="14">
        <f>'Phase 1 - Stand'!O8</f>
        <v>0</v>
      </c>
      <c r="P8" s="14">
        <f>'Phase 1 - Stand'!P8</f>
        <v>0</v>
      </c>
      <c r="Q8" s="14">
        <f>'Phase 1 - Stand'!Q8</f>
        <v>0</v>
      </c>
      <c r="R8" s="14">
        <f>'Phase 1 - Stand'!R8</f>
        <v>0</v>
      </c>
      <c r="S8" s="14">
        <f>'Phase 1 - Stand'!S8</f>
        <v>0</v>
      </c>
      <c r="T8" s="14">
        <f>'Phase 1 - Stand'!T8</f>
        <v>0</v>
      </c>
      <c r="U8" s="14">
        <f>'Phase 1 - Stand'!U8</f>
        <v>0</v>
      </c>
      <c r="V8" s="14">
        <f>'Phase 1 - Stand'!V8</f>
        <v>0</v>
      </c>
      <c r="W8" s="14">
        <f>'Phase 1 - Stand'!W8</f>
        <v>0</v>
      </c>
      <c r="X8" s="14">
        <f>'Phase 1 - Stand'!X8</f>
        <v>0</v>
      </c>
      <c r="Y8" s="14">
        <f>'Phase 1 - Stand'!Y8</f>
        <v>0</v>
      </c>
      <c r="Z8" s="14">
        <f>'Phase 1 - Stand'!Z8</f>
        <v>0</v>
      </c>
      <c r="AA8" s="15">
        <f>'Phase 1 - Stand'!AA8</f>
        <v>0</v>
      </c>
    </row>
    <row r="9" spans="1:30" ht="15.75" thickBot="1" x14ac:dyDescent="0.3">
      <c r="A9" s="226"/>
      <c r="B9" s="227"/>
      <c r="C9" s="227"/>
      <c r="D9" s="227"/>
      <c r="E9" s="227"/>
      <c r="F9" s="227"/>
      <c r="G9" s="227"/>
      <c r="H9" s="227"/>
      <c r="I9" s="227"/>
      <c r="J9" s="230"/>
      <c r="K9" s="35">
        <v>1</v>
      </c>
      <c r="L9" s="36">
        <v>2</v>
      </c>
      <c r="M9" s="36">
        <v>3</v>
      </c>
      <c r="N9" s="36">
        <v>4</v>
      </c>
      <c r="O9" s="36">
        <v>5</v>
      </c>
      <c r="P9" s="36">
        <v>6</v>
      </c>
      <c r="Q9" s="36">
        <v>7</v>
      </c>
      <c r="R9" s="36">
        <v>8</v>
      </c>
      <c r="S9" s="36">
        <v>9</v>
      </c>
      <c r="T9" s="36">
        <v>10</v>
      </c>
      <c r="U9" s="36">
        <v>11</v>
      </c>
      <c r="V9" s="36">
        <v>12</v>
      </c>
      <c r="W9" s="36">
        <v>13</v>
      </c>
      <c r="X9" s="36">
        <v>14</v>
      </c>
      <c r="Y9" s="36">
        <v>15</v>
      </c>
      <c r="Z9" s="36">
        <v>16</v>
      </c>
      <c r="AA9" s="47">
        <v>17</v>
      </c>
    </row>
    <row r="10" spans="1:30" ht="20.100000000000001" customHeight="1" thickTop="1" x14ac:dyDescent="0.25">
      <c r="A10" s="231" t="s">
        <v>25</v>
      </c>
      <c r="B10" s="232"/>
      <c r="C10" s="232"/>
      <c r="D10" s="232"/>
      <c r="E10" s="232"/>
      <c r="F10" s="232"/>
      <c r="G10" s="232"/>
      <c r="H10" s="232"/>
      <c r="I10" s="233"/>
      <c r="J10" s="37">
        <v>50</v>
      </c>
      <c r="K10" s="38">
        <f>'Phase 1 - Stand'!K22</f>
        <v>0</v>
      </c>
      <c r="L10" s="38">
        <f>'Phase 1 - Stand'!L22</f>
        <v>0</v>
      </c>
      <c r="M10" s="38">
        <f>'Phase 1 - Stand'!M22</f>
        <v>0</v>
      </c>
      <c r="N10" s="38">
        <f>'Phase 1 - Stand'!N22</f>
        <v>0</v>
      </c>
      <c r="O10" s="38">
        <f>'Phase 1 - Stand'!O22</f>
        <v>0</v>
      </c>
      <c r="P10" s="38">
        <f>'Phase 1 - Stand'!P22</f>
        <v>0</v>
      </c>
      <c r="Q10" s="38">
        <f>'Phase 1 - Stand'!Q22</f>
        <v>0</v>
      </c>
      <c r="R10" s="38">
        <f>'Phase 1 - Stand'!R22</f>
        <v>0</v>
      </c>
      <c r="S10" s="38">
        <f>'Phase 1 - Stand'!S22</f>
        <v>0</v>
      </c>
      <c r="T10" s="38">
        <f>'Phase 1 - Stand'!T22</f>
        <v>0</v>
      </c>
      <c r="U10" s="38">
        <f>'Phase 1 - Stand'!U22</f>
        <v>0</v>
      </c>
      <c r="V10" s="38">
        <f>'Phase 1 - Stand'!V22</f>
        <v>0</v>
      </c>
      <c r="W10" s="38">
        <f>'Phase 1 - Stand'!W22</f>
        <v>0</v>
      </c>
      <c r="X10" s="38">
        <f>'Phase 1 - Stand'!X22</f>
        <v>0</v>
      </c>
      <c r="Y10" s="38">
        <f>'Phase 1 - Stand'!Y22</f>
        <v>0</v>
      </c>
      <c r="Z10" s="38">
        <f>'Phase 1 - Stand'!Z22</f>
        <v>0</v>
      </c>
      <c r="AA10" s="48">
        <f>'Phase 1 - Stand'!AA22</f>
        <v>0</v>
      </c>
    </row>
    <row r="11" spans="1:30" ht="20.100000000000001" customHeight="1" x14ac:dyDescent="0.25">
      <c r="A11" s="234" t="s">
        <v>26</v>
      </c>
      <c r="B11" s="235"/>
      <c r="C11" s="235"/>
      <c r="D11" s="235"/>
      <c r="E11" s="235"/>
      <c r="F11" s="235"/>
      <c r="G11" s="235"/>
      <c r="H11" s="235"/>
      <c r="I11" s="236"/>
      <c r="J11" s="37">
        <v>50</v>
      </c>
      <c r="K11" s="38">
        <f>'Phase 2 - Feeder Bowl'!K25</f>
        <v>0</v>
      </c>
      <c r="L11" s="38">
        <f>'Phase 2 - Feeder Bowl'!L25</f>
        <v>0</v>
      </c>
      <c r="M11" s="38">
        <f>'Phase 2 - Feeder Bowl'!M25</f>
        <v>0</v>
      </c>
      <c r="N11" s="38">
        <f>'Phase 2 - Feeder Bowl'!N25</f>
        <v>0</v>
      </c>
      <c r="O11" s="38">
        <f>'Phase 2 - Feeder Bowl'!O25</f>
        <v>0</v>
      </c>
      <c r="P11" s="38">
        <f>'Phase 2 - Feeder Bowl'!P25</f>
        <v>0</v>
      </c>
      <c r="Q11" s="38">
        <f>'Phase 2 - Feeder Bowl'!Q25</f>
        <v>0</v>
      </c>
      <c r="R11" s="38">
        <f>'Phase 2 - Feeder Bowl'!R25</f>
        <v>0</v>
      </c>
      <c r="S11" s="38">
        <f>'Phase 2 - Feeder Bowl'!S25</f>
        <v>0</v>
      </c>
      <c r="T11" s="38">
        <f>'Phase 2 - Feeder Bowl'!T25</f>
        <v>0</v>
      </c>
      <c r="U11" s="38">
        <f>'Phase 2 - Feeder Bowl'!U25</f>
        <v>0</v>
      </c>
      <c r="V11" s="38">
        <f>'Phase 2 - Feeder Bowl'!V25</f>
        <v>0</v>
      </c>
      <c r="W11" s="38">
        <f>'Phase 2 - Feeder Bowl'!W25</f>
        <v>0</v>
      </c>
      <c r="X11" s="38">
        <f>'Phase 2 - Feeder Bowl'!X25</f>
        <v>0</v>
      </c>
      <c r="Y11" s="38">
        <f>'Phase 2 - Feeder Bowl'!Y25</f>
        <v>0</v>
      </c>
      <c r="Z11" s="38">
        <f>'Phase 2 - Feeder Bowl'!Z25</f>
        <v>0</v>
      </c>
      <c r="AA11" s="48">
        <f>'Phase 2 - Feeder Bowl'!AA25</f>
        <v>0</v>
      </c>
    </row>
    <row r="12" spans="1:30" ht="20.100000000000001" customHeight="1" x14ac:dyDescent="0.25">
      <c r="A12" s="234" t="s">
        <v>27</v>
      </c>
      <c r="B12" s="235"/>
      <c r="C12" s="235"/>
      <c r="D12" s="235"/>
      <c r="E12" s="235"/>
      <c r="F12" s="235"/>
      <c r="G12" s="235"/>
      <c r="H12" s="235"/>
      <c r="I12" s="236"/>
      <c r="J12" s="39">
        <v>50</v>
      </c>
      <c r="K12" s="46">
        <f>'Phase 3 - Lid with Handle'!K29</f>
        <v>0</v>
      </c>
      <c r="L12" s="40">
        <f>'Phase 3 - Lid with Handle'!L29</f>
        <v>0</v>
      </c>
      <c r="M12" s="40">
        <f>'Phase 3 - Lid with Handle'!M29</f>
        <v>0</v>
      </c>
      <c r="N12" s="40">
        <f>'Phase 3 - Lid with Handle'!N29</f>
        <v>0</v>
      </c>
      <c r="O12" s="40">
        <f>'Phase 3 - Lid with Handle'!O29</f>
        <v>0</v>
      </c>
      <c r="P12" s="40">
        <f>'Phase 3 - Lid with Handle'!P29</f>
        <v>0</v>
      </c>
      <c r="Q12" s="40">
        <f>'Phase 3 - Lid with Handle'!Q29</f>
        <v>0</v>
      </c>
      <c r="R12" s="40">
        <f>'Phase 3 - Lid with Handle'!R29</f>
        <v>0</v>
      </c>
      <c r="S12" s="40">
        <f>'Phase 3 - Lid with Handle'!S29</f>
        <v>0</v>
      </c>
      <c r="T12" s="40">
        <f>'Phase 3 - Lid with Handle'!T29</f>
        <v>0</v>
      </c>
      <c r="U12" s="40">
        <f>'Phase 3 - Lid with Handle'!U29</f>
        <v>0</v>
      </c>
      <c r="V12" s="40">
        <f>'Phase 3 - Lid with Handle'!V29</f>
        <v>0</v>
      </c>
      <c r="W12" s="40">
        <f>'Phase 3 - Lid with Handle'!W29</f>
        <v>0</v>
      </c>
      <c r="X12" s="40">
        <f>'Phase 3 - Lid with Handle'!X29</f>
        <v>0</v>
      </c>
      <c r="Y12" s="40">
        <f>'Phase 3 - Lid with Handle'!Y29</f>
        <v>0</v>
      </c>
      <c r="Z12" s="40">
        <f>'Phase 3 - Lid with Handle'!Z29</f>
        <v>0</v>
      </c>
      <c r="AA12" s="49">
        <f>'Phase 3 - Lid with Handle'!AA29</f>
        <v>0</v>
      </c>
    </row>
    <row r="13" spans="1:30" ht="15.75" thickBot="1" x14ac:dyDescent="0.3">
      <c r="A13" s="237" t="s">
        <v>28</v>
      </c>
      <c r="B13" s="238"/>
      <c r="C13" s="238"/>
      <c r="D13" s="238"/>
      <c r="E13" s="238"/>
      <c r="F13" s="238"/>
      <c r="G13" s="238"/>
      <c r="H13" s="238"/>
      <c r="I13" s="239"/>
      <c r="J13" s="41">
        <v>100</v>
      </c>
      <c r="K13" s="42">
        <f>'Phase 4 - Hopper with Spout'!I54</f>
        <v>0</v>
      </c>
      <c r="L13" s="42">
        <f>'Phase 4 - Hopper with Spout'!J54</f>
        <v>0</v>
      </c>
      <c r="M13" s="42">
        <f>'Phase 4 - Hopper with Spout'!K54</f>
        <v>0</v>
      </c>
      <c r="N13" s="42">
        <f>'Phase 4 - Hopper with Spout'!L54</f>
        <v>0</v>
      </c>
      <c r="O13" s="42">
        <f>'Phase 4 - Hopper with Spout'!M54</f>
        <v>0</v>
      </c>
      <c r="P13" s="42">
        <f>'Phase 4 - Hopper with Spout'!N54</f>
        <v>0</v>
      </c>
      <c r="Q13" s="42">
        <f>'Phase 4 - Hopper with Spout'!O54</f>
        <v>0</v>
      </c>
      <c r="R13" s="42">
        <f>'Phase 4 - Hopper with Spout'!P54</f>
        <v>0</v>
      </c>
      <c r="S13" s="42">
        <f>'Phase 4 - Hopper with Spout'!Q54</f>
        <v>0</v>
      </c>
      <c r="T13" s="42">
        <f>'Phase 4 - Hopper with Spout'!R54</f>
        <v>0</v>
      </c>
      <c r="U13" s="42">
        <f>'Phase 4 - Hopper with Spout'!S54</f>
        <v>0</v>
      </c>
      <c r="V13" s="42">
        <f>'Phase 4 - Hopper with Spout'!T54</f>
        <v>0</v>
      </c>
      <c r="W13" s="42">
        <f>'Phase 4 - Hopper with Spout'!U54</f>
        <v>0</v>
      </c>
      <c r="X13" s="42">
        <f>'Phase 4 - Hopper with Spout'!V54</f>
        <v>0</v>
      </c>
      <c r="Y13" s="42">
        <f>'Phase 4 - Hopper with Spout'!W54</f>
        <v>0</v>
      </c>
      <c r="Z13" s="42">
        <f>'Phase 4 - Hopper with Spout'!X54</f>
        <v>0</v>
      </c>
      <c r="AA13" s="50">
        <f>'Phase 4 - Hopper with Spout'!Y54</f>
        <v>0</v>
      </c>
    </row>
    <row r="14" spans="1:30" ht="23.25" customHeight="1" thickTop="1" thickBot="1" x14ac:dyDescent="0.3">
      <c r="A14" s="240" t="s">
        <v>29</v>
      </c>
      <c r="B14" s="241"/>
      <c r="C14" s="241"/>
      <c r="D14" s="241"/>
      <c r="E14" s="241"/>
      <c r="F14" s="241"/>
      <c r="G14" s="241"/>
      <c r="H14" s="241"/>
      <c r="I14" s="242"/>
      <c r="J14" s="43">
        <f>SUM(J10:J13)</f>
        <v>250</v>
      </c>
      <c r="K14" s="247">
        <f t="shared" ref="K14:AA14" si="0">SUM(K10:K13)</f>
        <v>0</v>
      </c>
      <c r="L14" s="247">
        <f t="shared" si="0"/>
        <v>0</v>
      </c>
      <c r="M14" s="247">
        <f t="shared" si="0"/>
        <v>0</v>
      </c>
      <c r="N14" s="247">
        <f t="shared" si="0"/>
        <v>0</v>
      </c>
      <c r="O14" s="247">
        <f t="shared" si="0"/>
        <v>0</v>
      </c>
      <c r="P14" s="247">
        <f t="shared" si="0"/>
        <v>0</v>
      </c>
      <c r="Q14" s="247">
        <f t="shared" si="0"/>
        <v>0</v>
      </c>
      <c r="R14" s="247">
        <f t="shared" si="0"/>
        <v>0</v>
      </c>
      <c r="S14" s="247">
        <f t="shared" si="0"/>
        <v>0</v>
      </c>
      <c r="T14" s="247">
        <f t="shared" si="0"/>
        <v>0</v>
      </c>
      <c r="U14" s="247">
        <f t="shared" si="0"/>
        <v>0</v>
      </c>
      <c r="V14" s="247">
        <f t="shared" si="0"/>
        <v>0</v>
      </c>
      <c r="W14" s="247">
        <f t="shared" si="0"/>
        <v>0</v>
      </c>
      <c r="X14" s="247">
        <f t="shared" si="0"/>
        <v>0</v>
      </c>
      <c r="Y14" s="247">
        <f t="shared" si="0"/>
        <v>0</v>
      </c>
      <c r="Z14" s="247">
        <f t="shared" si="0"/>
        <v>0</v>
      </c>
      <c r="AA14" s="248">
        <f t="shared" si="0"/>
        <v>0</v>
      </c>
      <c r="AD14" s="44"/>
    </row>
    <row r="15" spans="1:30" ht="20.25" thickTop="1" thickBot="1" x14ac:dyDescent="0.3">
      <c r="A15" s="220" t="s">
        <v>30</v>
      </c>
      <c r="B15" s="221"/>
      <c r="C15" s="221"/>
      <c r="D15" s="221"/>
      <c r="E15" s="221"/>
      <c r="F15" s="221"/>
      <c r="G15" s="221"/>
      <c r="H15" s="221"/>
      <c r="I15" s="222"/>
      <c r="J15" s="45">
        <f>(J14/250*100)</f>
        <v>100</v>
      </c>
      <c r="K15" s="249">
        <f t="shared" ref="K15:AA15" si="1">(K14/250*100)</f>
        <v>0</v>
      </c>
      <c r="L15" s="249">
        <f t="shared" si="1"/>
        <v>0</v>
      </c>
      <c r="M15" s="249">
        <f t="shared" si="1"/>
        <v>0</v>
      </c>
      <c r="N15" s="249">
        <f t="shared" si="1"/>
        <v>0</v>
      </c>
      <c r="O15" s="249">
        <f t="shared" si="1"/>
        <v>0</v>
      </c>
      <c r="P15" s="249">
        <f t="shared" si="1"/>
        <v>0</v>
      </c>
      <c r="Q15" s="249">
        <f t="shared" si="1"/>
        <v>0</v>
      </c>
      <c r="R15" s="249">
        <f t="shared" si="1"/>
        <v>0</v>
      </c>
      <c r="S15" s="249">
        <f t="shared" si="1"/>
        <v>0</v>
      </c>
      <c r="T15" s="249">
        <f t="shared" si="1"/>
        <v>0</v>
      </c>
      <c r="U15" s="249">
        <f t="shared" si="1"/>
        <v>0</v>
      </c>
      <c r="V15" s="249">
        <f t="shared" si="1"/>
        <v>0</v>
      </c>
      <c r="W15" s="249">
        <f t="shared" si="1"/>
        <v>0</v>
      </c>
      <c r="X15" s="249">
        <f t="shared" si="1"/>
        <v>0</v>
      </c>
      <c r="Y15" s="249">
        <f t="shared" si="1"/>
        <v>0</v>
      </c>
      <c r="Z15" s="249">
        <f t="shared" si="1"/>
        <v>0</v>
      </c>
      <c r="AA15" s="250">
        <f t="shared" si="1"/>
        <v>0</v>
      </c>
    </row>
    <row r="16" spans="1:30" ht="43.5" customHeight="1" thickTop="1" thickBot="1" x14ac:dyDescent="0.3">
      <c r="A16" s="74" t="s">
        <v>9</v>
      </c>
      <c r="B16" s="75"/>
      <c r="C16" s="75"/>
      <c r="D16" s="75"/>
      <c r="E16" s="76"/>
      <c r="F16" s="77"/>
      <c r="G16" s="72"/>
      <c r="H16" s="72"/>
      <c r="I16" s="72"/>
      <c r="J16" s="90" t="s">
        <v>10</v>
      </c>
      <c r="K16" s="90"/>
      <c r="L16" s="72"/>
      <c r="M16" s="72"/>
      <c r="N16" s="91"/>
      <c r="O16" s="92" t="s">
        <v>11</v>
      </c>
      <c r="P16" s="93"/>
      <c r="Q16" s="93"/>
      <c r="R16" s="94"/>
      <c r="S16" s="95"/>
      <c r="T16" s="72"/>
      <c r="U16" s="72"/>
      <c r="V16" s="72"/>
      <c r="W16" s="90" t="s">
        <v>10</v>
      </c>
      <c r="X16" s="90"/>
      <c r="Y16" s="72"/>
      <c r="Z16" s="72"/>
      <c r="AA16" s="73"/>
    </row>
    <row r="17" spans="1:27" ht="47.25" customHeight="1" thickTop="1" thickBot="1" x14ac:dyDescent="0.3">
      <c r="A17" s="81" t="s">
        <v>12</v>
      </c>
      <c r="B17" s="82"/>
      <c r="C17" s="82"/>
      <c r="D17" s="82"/>
      <c r="E17" s="83"/>
      <c r="F17" s="84"/>
      <c r="G17" s="79"/>
      <c r="H17" s="79"/>
      <c r="I17" s="79"/>
      <c r="J17" s="78" t="s">
        <v>10</v>
      </c>
      <c r="K17" s="78"/>
      <c r="L17" s="79"/>
      <c r="M17" s="79"/>
      <c r="N17" s="85"/>
      <c r="O17" s="86" t="s">
        <v>13</v>
      </c>
      <c r="P17" s="87"/>
      <c r="Q17" s="87"/>
      <c r="R17" s="88"/>
      <c r="S17" s="89"/>
      <c r="T17" s="79"/>
      <c r="U17" s="79"/>
      <c r="V17" s="79"/>
      <c r="W17" s="78" t="s">
        <v>10</v>
      </c>
      <c r="X17" s="78"/>
      <c r="Y17" s="79"/>
      <c r="Z17" s="79"/>
      <c r="AA17" s="80"/>
    </row>
    <row r="18" spans="1:27" ht="15.75" thickTop="1" x14ac:dyDescent="0.25"/>
  </sheetData>
  <mergeCells count="45">
    <mergeCell ref="A3:G3"/>
    <mergeCell ref="H3:N3"/>
    <mergeCell ref="O3:S3"/>
    <mergeCell ref="T3:AA3"/>
    <mergeCell ref="A1:AA1"/>
    <mergeCell ref="A2:G2"/>
    <mergeCell ref="H2:N2"/>
    <mergeCell ref="O2:S2"/>
    <mergeCell ref="T2:AA2"/>
    <mergeCell ref="A4:G4"/>
    <mergeCell ref="H4:N4"/>
    <mergeCell ref="O4:S4"/>
    <mergeCell ref="T4:AA4"/>
    <mergeCell ref="A5:G5"/>
    <mergeCell ref="H5:N5"/>
    <mergeCell ref="O5:S5"/>
    <mergeCell ref="T5:AA5"/>
    <mergeCell ref="A15:I15"/>
    <mergeCell ref="A6:G6"/>
    <mergeCell ref="H6:N6"/>
    <mergeCell ref="T6:AA6"/>
    <mergeCell ref="A7:I9"/>
    <mergeCell ref="J7:J9"/>
    <mergeCell ref="K7:AA7"/>
    <mergeCell ref="A10:I10"/>
    <mergeCell ref="A11:I11"/>
    <mergeCell ref="A12:I12"/>
    <mergeCell ref="A13:I13"/>
    <mergeCell ref="A14:I14"/>
    <mergeCell ref="W16:X16"/>
    <mergeCell ref="Y16:AA16"/>
    <mergeCell ref="A17:E17"/>
    <mergeCell ref="F17:I17"/>
    <mergeCell ref="J17:K17"/>
    <mergeCell ref="L17:N17"/>
    <mergeCell ref="O17:R17"/>
    <mergeCell ref="S17:V17"/>
    <mergeCell ref="W17:X17"/>
    <mergeCell ref="Y17:AA17"/>
    <mergeCell ref="A16:E16"/>
    <mergeCell ref="F16:I16"/>
    <mergeCell ref="J16:K16"/>
    <mergeCell ref="L16:N16"/>
    <mergeCell ref="O16:R16"/>
    <mergeCell ref="S16:V16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Phase 1 - Stand</vt:lpstr>
      <vt:lpstr>Phase 2 - Feeder Bowl</vt:lpstr>
      <vt:lpstr>Phase 3 - Lid with Handle</vt:lpstr>
      <vt:lpstr>Phase 4 - Hopper with Spout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2024-01-15T10:26:13Z</dcterms:modified>
</cp:coreProperties>
</file>