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f5486f48e0c43/MECHANICAL TECHNOLOGY/2025 Mark Sheets/Composite Mark Sheet/"/>
    </mc:Choice>
  </mc:AlternateContent>
  <xr:revisionPtr revIDLastSave="70" documentId="11_680B44CCC7A4521B90B075B6F243D6FD53A5F42E" xr6:coauthVersionLast="47" xr6:coauthVersionMax="47" xr10:uidLastSave="{1E2D51EA-A555-407C-AA04-2D6E9E0A0ECA}"/>
  <bookViews>
    <workbookView xWindow="20370" yWindow="-120" windowWidth="20730" windowHeight="11040" xr2:uid="{00000000-000D-0000-FFFF-FFFF00000000}"/>
  </bookViews>
  <sheets>
    <sheet name="Grade 10" sheetId="8" r:id="rId1"/>
    <sheet name="Gr10Stats" sheetId="18" r:id="rId2"/>
    <sheet name="Grade 11" sheetId="16" r:id="rId3"/>
    <sheet name="Gr11Stats" sheetId="19" r:id="rId4"/>
    <sheet name="Grade 12" sheetId="17" r:id="rId5"/>
    <sheet name="Gr12Stats " sheetId="20" r:id="rId6"/>
  </sheets>
  <definedNames>
    <definedName name="DATA" localSheetId="2">'Grade 11'!$C$7:$C$46,'Grade 11'!$H$7:$H$46,'Grade 11'!$K$7:$M$46,'Grade 11'!#REF!</definedName>
    <definedName name="DATA">'Grade 10'!$C$7:$C$46,'Grade 10'!$H$7:$H$46,'Grade 10'!$K$7:$M$46,'Grade 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7" l="1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P46" i="16"/>
  <c r="Q46" i="16" s="1"/>
  <c r="P45" i="16"/>
  <c r="Q45" i="16" s="1"/>
  <c r="P44" i="16"/>
  <c r="Q44" i="16" s="1"/>
  <c r="P43" i="16"/>
  <c r="Q43" i="16" s="1"/>
  <c r="P42" i="16"/>
  <c r="Q42" i="16" s="1"/>
  <c r="P41" i="16"/>
  <c r="Q41" i="16" s="1"/>
  <c r="P40" i="16"/>
  <c r="Q40" i="16" s="1"/>
  <c r="P39" i="16"/>
  <c r="Q39" i="16" s="1"/>
  <c r="P38" i="16"/>
  <c r="Q38" i="16" s="1"/>
  <c r="P37" i="16"/>
  <c r="Q37" i="16" s="1"/>
  <c r="P36" i="16"/>
  <c r="Q36" i="16" s="1"/>
  <c r="P35" i="16"/>
  <c r="Q35" i="16" s="1"/>
  <c r="P34" i="16"/>
  <c r="Q34" i="16" s="1"/>
  <c r="P33" i="16"/>
  <c r="Q33" i="16" s="1"/>
  <c r="P32" i="16"/>
  <c r="Q32" i="16" s="1"/>
  <c r="P31" i="16"/>
  <c r="Q31" i="16" s="1"/>
  <c r="P30" i="16"/>
  <c r="Q30" i="16" s="1"/>
  <c r="P29" i="16"/>
  <c r="Q29" i="16" s="1"/>
  <c r="P28" i="16"/>
  <c r="Q28" i="16" s="1"/>
  <c r="P27" i="16"/>
  <c r="Q27" i="16" s="1"/>
  <c r="P26" i="16"/>
  <c r="Q26" i="16" s="1"/>
  <c r="P25" i="16"/>
  <c r="Q25" i="16" s="1"/>
  <c r="P24" i="16"/>
  <c r="Q24" i="16" s="1"/>
  <c r="P23" i="16"/>
  <c r="Q23" i="16" s="1"/>
  <c r="P22" i="16"/>
  <c r="Q22" i="16" s="1"/>
  <c r="P21" i="16"/>
  <c r="Q21" i="16" s="1"/>
  <c r="P20" i="16"/>
  <c r="Q20" i="16" s="1"/>
  <c r="P19" i="16"/>
  <c r="Q19" i="16" s="1"/>
  <c r="P18" i="16"/>
  <c r="Q18" i="16" s="1"/>
  <c r="P17" i="16"/>
  <c r="Q17" i="16" s="1"/>
  <c r="P16" i="16"/>
  <c r="Q16" i="16" s="1"/>
  <c r="P15" i="16"/>
  <c r="Q15" i="16" s="1"/>
  <c r="P14" i="16"/>
  <c r="Q14" i="16" s="1"/>
  <c r="P13" i="16"/>
  <c r="Q13" i="16" s="1"/>
  <c r="P12" i="16"/>
  <c r="Q12" i="16" s="1"/>
  <c r="P11" i="16"/>
  <c r="Q11" i="16" s="1"/>
  <c r="P10" i="16"/>
  <c r="Q10" i="16" s="1"/>
  <c r="P9" i="16"/>
  <c r="Q9" i="16" s="1"/>
  <c r="P8" i="16"/>
  <c r="Q8" i="16" s="1"/>
  <c r="P7" i="16"/>
  <c r="Q7" i="16" s="1"/>
  <c r="P46" i="8"/>
  <c r="Q46" i="8" s="1"/>
  <c r="P45" i="8"/>
  <c r="Q45" i="8" s="1"/>
  <c r="P44" i="8"/>
  <c r="Q44" i="8" s="1"/>
  <c r="P43" i="8"/>
  <c r="Q43" i="8" s="1"/>
  <c r="P42" i="8"/>
  <c r="Q42" i="8" s="1"/>
  <c r="P41" i="8"/>
  <c r="Q41" i="8" s="1"/>
  <c r="P40" i="8"/>
  <c r="Q40" i="8" s="1"/>
  <c r="P39" i="8"/>
  <c r="Q39" i="8" s="1"/>
  <c r="P38" i="8"/>
  <c r="Q38" i="8" s="1"/>
  <c r="P37" i="8"/>
  <c r="Q37" i="8" s="1"/>
  <c r="P36" i="8"/>
  <c r="Q36" i="8" s="1"/>
  <c r="P35" i="8"/>
  <c r="Q35" i="8" s="1"/>
  <c r="P34" i="8"/>
  <c r="Q34" i="8" s="1"/>
  <c r="P33" i="8"/>
  <c r="Q33" i="8" s="1"/>
  <c r="P32" i="8"/>
  <c r="Q32" i="8" s="1"/>
  <c r="P31" i="8"/>
  <c r="Q31" i="8" s="1"/>
  <c r="P30" i="8"/>
  <c r="Q30" i="8" s="1"/>
  <c r="P29" i="8"/>
  <c r="Q29" i="8" s="1"/>
  <c r="P28" i="8"/>
  <c r="Q28" i="8" s="1"/>
  <c r="P27" i="8"/>
  <c r="Q27" i="8" s="1"/>
  <c r="P26" i="8"/>
  <c r="Q26" i="8" s="1"/>
  <c r="P25" i="8"/>
  <c r="Q25" i="8" s="1"/>
  <c r="P24" i="8"/>
  <c r="Q24" i="8" s="1"/>
  <c r="P23" i="8"/>
  <c r="Q23" i="8" s="1"/>
  <c r="P22" i="8"/>
  <c r="Q22" i="8" s="1"/>
  <c r="P21" i="8"/>
  <c r="Q21" i="8" s="1"/>
  <c r="P20" i="8"/>
  <c r="Q20" i="8" s="1"/>
  <c r="P19" i="8"/>
  <c r="Q19" i="8" s="1"/>
  <c r="P18" i="8"/>
  <c r="Q18" i="8" s="1"/>
  <c r="P17" i="8"/>
  <c r="Q17" i="8" s="1"/>
  <c r="P16" i="8"/>
  <c r="Q16" i="8" s="1"/>
  <c r="P15" i="8"/>
  <c r="Q15" i="8" s="1"/>
  <c r="P14" i="8"/>
  <c r="Q14" i="8" s="1"/>
  <c r="P13" i="8"/>
  <c r="Q13" i="8" s="1"/>
  <c r="P12" i="8"/>
  <c r="Q12" i="8" s="1"/>
  <c r="P11" i="8"/>
  <c r="Q11" i="8" s="1"/>
  <c r="P10" i="8"/>
  <c r="Q10" i="8" s="1"/>
  <c r="P9" i="8"/>
  <c r="Q9" i="8" s="1"/>
  <c r="P8" i="8"/>
  <c r="Q8" i="8" s="1"/>
  <c r="P7" i="8"/>
  <c r="M48" i="17"/>
  <c r="L48" i="17"/>
  <c r="K48" i="17"/>
  <c r="H48" i="17"/>
  <c r="G48" i="17"/>
  <c r="D48" i="17"/>
  <c r="C48" i="17"/>
  <c r="C48" i="8"/>
  <c r="T48" i="16"/>
  <c r="M48" i="16"/>
  <c r="L48" i="16"/>
  <c r="K48" i="16"/>
  <c r="H48" i="16"/>
  <c r="G48" i="16"/>
  <c r="D48" i="16"/>
  <c r="C48" i="16"/>
  <c r="H19" i="20"/>
  <c r="H11" i="20"/>
  <c r="H3" i="20"/>
  <c r="H35" i="19"/>
  <c r="H27" i="19"/>
  <c r="H11" i="19"/>
  <c r="H3" i="19"/>
  <c r="J34" i="19"/>
  <c r="H37" i="19" s="1"/>
  <c r="I34" i="19"/>
  <c r="H34" i="19"/>
  <c r="G34" i="19"/>
  <c r="F34" i="19"/>
  <c r="E34" i="19"/>
  <c r="D34" i="19"/>
  <c r="H19" i="19"/>
  <c r="C2" i="20"/>
  <c r="C26" i="19"/>
  <c r="C18" i="19"/>
  <c r="C10" i="19"/>
  <c r="C2" i="19"/>
  <c r="H35" i="18"/>
  <c r="H27" i="18"/>
  <c r="H19" i="18"/>
  <c r="H11" i="18"/>
  <c r="C26" i="18"/>
  <c r="C18" i="18"/>
  <c r="C10" i="18"/>
  <c r="C2" i="18"/>
  <c r="H3" i="18"/>
  <c r="Q7" i="8" l="1"/>
  <c r="H39" i="19"/>
  <c r="H36" i="19"/>
  <c r="H38" i="19" s="1"/>
  <c r="K34" i="19"/>
  <c r="T48" i="8" l="1"/>
  <c r="M48" i="8"/>
  <c r="L48" i="8"/>
  <c r="K48" i="8"/>
  <c r="H48" i="8"/>
  <c r="G48" i="8"/>
  <c r="D48" i="8"/>
  <c r="E27" i="8" l="1"/>
  <c r="F27" i="8" s="1"/>
  <c r="J27" i="8"/>
  <c r="N27" i="8"/>
  <c r="O27" i="8" s="1"/>
  <c r="S27" i="8"/>
  <c r="R27" i="8" s="1"/>
  <c r="W27" i="8" s="1"/>
  <c r="U27" i="8"/>
  <c r="V27" i="8" s="1"/>
  <c r="M47" i="17"/>
  <c r="L47" i="17"/>
  <c r="K47" i="17"/>
  <c r="H47" i="17"/>
  <c r="G47" i="17"/>
  <c r="D47" i="17"/>
  <c r="C47" i="17"/>
  <c r="S46" i="17"/>
  <c r="R46" i="17" s="1"/>
  <c r="N46" i="17"/>
  <c r="O46" i="17" s="1"/>
  <c r="I46" i="17"/>
  <c r="J46" i="17" s="1"/>
  <c r="E46" i="17"/>
  <c r="S45" i="17"/>
  <c r="R45" i="17" s="1"/>
  <c r="N45" i="17"/>
  <c r="O45" i="17" s="1"/>
  <c r="I45" i="17"/>
  <c r="J45" i="17" s="1"/>
  <c r="E45" i="17"/>
  <c r="S44" i="17"/>
  <c r="R44" i="17" s="1"/>
  <c r="N44" i="17"/>
  <c r="O44" i="17" s="1"/>
  <c r="I44" i="17"/>
  <c r="J44" i="17" s="1"/>
  <c r="E44" i="17"/>
  <c r="S43" i="17"/>
  <c r="R43" i="17" s="1"/>
  <c r="N43" i="17"/>
  <c r="O43" i="17" s="1"/>
  <c r="I43" i="17"/>
  <c r="J43" i="17" s="1"/>
  <c r="E43" i="17"/>
  <c r="S42" i="17"/>
  <c r="R42" i="17" s="1"/>
  <c r="N42" i="17"/>
  <c r="O42" i="17" s="1"/>
  <c r="I42" i="17"/>
  <c r="J42" i="17" s="1"/>
  <c r="E42" i="17"/>
  <c r="S41" i="17"/>
  <c r="R41" i="17" s="1"/>
  <c r="N41" i="17"/>
  <c r="O41" i="17" s="1"/>
  <c r="I41" i="17"/>
  <c r="J41" i="17" s="1"/>
  <c r="E41" i="17"/>
  <c r="S40" i="17"/>
  <c r="R40" i="17" s="1"/>
  <c r="N40" i="17"/>
  <c r="O40" i="17" s="1"/>
  <c r="I40" i="17"/>
  <c r="J40" i="17" s="1"/>
  <c r="E40" i="17"/>
  <c r="S39" i="17"/>
  <c r="R39" i="17" s="1"/>
  <c r="N39" i="17"/>
  <c r="O39" i="17" s="1"/>
  <c r="I39" i="17"/>
  <c r="J39" i="17" s="1"/>
  <c r="E39" i="17"/>
  <c r="S38" i="17"/>
  <c r="R38" i="17" s="1"/>
  <c r="N38" i="17"/>
  <c r="O38" i="17" s="1"/>
  <c r="I38" i="17"/>
  <c r="J38" i="17" s="1"/>
  <c r="E38" i="17"/>
  <c r="S37" i="17"/>
  <c r="R37" i="17" s="1"/>
  <c r="N37" i="17"/>
  <c r="O37" i="17" s="1"/>
  <c r="I37" i="17"/>
  <c r="J37" i="17" s="1"/>
  <c r="E37" i="17"/>
  <c r="S36" i="17"/>
  <c r="R36" i="17" s="1"/>
  <c r="N36" i="17"/>
  <c r="O36" i="17" s="1"/>
  <c r="I36" i="17"/>
  <c r="J36" i="17" s="1"/>
  <c r="E36" i="17"/>
  <c r="S35" i="17"/>
  <c r="R35" i="17" s="1"/>
  <c r="N35" i="17"/>
  <c r="O35" i="17" s="1"/>
  <c r="I35" i="17"/>
  <c r="J35" i="17" s="1"/>
  <c r="E35" i="17"/>
  <c r="S34" i="17"/>
  <c r="R34" i="17" s="1"/>
  <c r="N34" i="17"/>
  <c r="O34" i="17" s="1"/>
  <c r="I34" i="17"/>
  <c r="J34" i="17" s="1"/>
  <c r="E34" i="17"/>
  <c r="S33" i="17"/>
  <c r="R33" i="17" s="1"/>
  <c r="N33" i="17"/>
  <c r="O33" i="17" s="1"/>
  <c r="I33" i="17"/>
  <c r="J33" i="17" s="1"/>
  <c r="E33" i="17"/>
  <c r="S32" i="17"/>
  <c r="R32" i="17" s="1"/>
  <c r="N32" i="17"/>
  <c r="O32" i="17" s="1"/>
  <c r="I32" i="17"/>
  <c r="J32" i="17" s="1"/>
  <c r="E32" i="17"/>
  <c r="S31" i="17"/>
  <c r="R31" i="17" s="1"/>
  <c r="N31" i="17"/>
  <c r="O31" i="17" s="1"/>
  <c r="I31" i="17"/>
  <c r="J31" i="17" s="1"/>
  <c r="E31" i="17"/>
  <c r="S30" i="17"/>
  <c r="R30" i="17" s="1"/>
  <c r="N30" i="17"/>
  <c r="O30" i="17" s="1"/>
  <c r="I30" i="17"/>
  <c r="J30" i="17" s="1"/>
  <c r="E30" i="17"/>
  <c r="S29" i="17"/>
  <c r="R29" i="17" s="1"/>
  <c r="N29" i="17"/>
  <c r="O29" i="17" s="1"/>
  <c r="I29" i="17"/>
  <c r="J29" i="17" s="1"/>
  <c r="E29" i="17"/>
  <c r="S28" i="17"/>
  <c r="R28" i="17" s="1"/>
  <c r="N28" i="17"/>
  <c r="O28" i="17" s="1"/>
  <c r="I28" i="17"/>
  <c r="J28" i="17" s="1"/>
  <c r="E28" i="17"/>
  <c r="S27" i="17"/>
  <c r="R27" i="17" s="1"/>
  <c r="N27" i="17"/>
  <c r="O27" i="17" s="1"/>
  <c r="I27" i="17"/>
  <c r="J27" i="17" s="1"/>
  <c r="E27" i="17"/>
  <c r="S26" i="17"/>
  <c r="R26" i="17" s="1"/>
  <c r="N26" i="17"/>
  <c r="O26" i="17" s="1"/>
  <c r="I26" i="17"/>
  <c r="J26" i="17" s="1"/>
  <c r="E26" i="17"/>
  <c r="S25" i="17"/>
  <c r="R25" i="17" s="1"/>
  <c r="N25" i="17"/>
  <c r="O25" i="17" s="1"/>
  <c r="I25" i="17"/>
  <c r="J25" i="17" s="1"/>
  <c r="E25" i="17"/>
  <c r="S24" i="17"/>
  <c r="R24" i="17" s="1"/>
  <c r="N24" i="17"/>
  <c r="O24" i="17" s="1"/>
  <c r="I24" i="17"/>
  <c r="J24" i="17" s="1"/>
  <c r="E24" i="17"/>
  <c r="S23" i="17"/>
  <c r="R23" i="17" s="1"/>
  <c r="N23" i="17"/>
  <c r="O23" i="17" s="1"/>
  <c r="I23" i="17"/>
  <c r="J23" i="17" s="1"/>
  <c r="E23" i="17"/>
  <c r="S22" i="17"/>
  <c r="R22" i="17" s="1"/>
  <c r="N22" i="17"/>
  <c r="O22" i="17" s="1"/>
  <c r="I22" i="17"/>
  <c r="J22" i="17" s="1"/>
  <c r="E22" i="17"/>
  <c r="S21" i="17"/>
  <c r="R21" i="17" s="1"/>
  <c r="N21" i="17"/>
  <c r="O21" i="17" s="1"/>
  <c r="I21" i="17"/>
  <c r="J21" i="17" s="1"/>
  <c r="E21" i="17"/>
  <c r="S20" i="17"/>
  <c r="R20" i="17" s="1"/>
  <c r="N20" i="17"/>
  <c r="O20" i="17" s="1"/>
  <c r="I20" i="17"/>
  <c r="J20" i="17" s="1"/>
  <c r="E20" i="17"/>
  <c r="S19" i="17"/>
  <c r="R19" i="17" s="1"/>
  <c r="N19" i="17"/>
  <c r="O19" i="17" s="1"/>
  <c r="I19" i="17"/>
  <c r="J19" i="17" s="1"/>
  <c r="E19" i="17"/>
  <c r="S18" i="17"/>
  <c r="R18" i="17" s="1"/>
  <c r="N18" i="17"/>
  <c r="O18" i="17" s="1"/>
  <c r="I18" i="17"/>
  <c r="J18" i="17" s="1"/>
  <c r="E18" i="17"/>
  <c r="S17" i="17"/>
  <c r="R17" i="17" s="1"/>
  <c r="N17" i="17"/>
  <c r="O17" i="17" s="1"/>
  <c r="I17" i="17"/>
  <c r="J17" i="17" s="1"/>
  <c r="E17" i="17"/>
  <c r="S16" i="17"/>
  <c r="R16" i="17" s="1"/>
  <c r="N16" i="17"/>
  <c r="O16" i="17" s="1"/>
  <c r="I16" i="17"/>
  <c r="J16" i="17" s="1"/>
  <c r="E16" i="17"/>
  <c r="S15" i="17"/>
  <c r="R15" i="17" s="1"/>
  <c r="N15" i="17"/>
  <c r="O15" i="17" s="1"/>
  <c r="I15" i="17"/>
  <c r="J15" i="17" s="1"/>
  <c r="E15" i="17"/>
  <c r="S14" i="17"/>
  <c r="R14" i="17" s="1"/>
  <c r="N14" i="17"/>
  <c r="O14" i="17" s="1"/>
  <c r="I14" i="17"/>
  <c r="J14" i="17" s="1"/>
  <c r="E14" i="17"/>
  <c r="S13" i="17"/>
  <c r="R13" i="17" s="1"/>
  <c r="N13" i="17"/>
  <c r="O13" i="17" s="1"/>
  <c r="I13" i="17"/>
  <c r="J13" i="17" s="1"/>
  <c r="E13" i="17"/>
  <c r="S12" i="17"/>
  <c r="R12" i="17" s="1"/>
  <c r="N12" i="17"/>
  <c r="O12" i="17" s="1"/>
  <c r="I12" i="17"/>
  <c r="J12" i="17" s="1"/>
  <c r="E12" i="17"/>
  <c r="S11" i="17"/>
  <c r="R11" i="17" s="1"/>
  <c r="N11" i="17"/>
  <c r="O11" i="17" s="1"/>
  <c r="I11" i="17"/>
  <c r="J11" i="17" s="1"/>
  <c r="E11" i="17"/>
  <c r="S10" i="17"/>
  <c r="R10" i="17" s="1"/>
  <c r="N10" i="17"/>
  <c r="O10" i="17" s="1"/>
  <c r="I10" i="17"/>
  <c r="J10" i="17" s="1"/>
  <c r="E10" i="17"/>
  <c r="S9" i="17"/>
  <c r="R9" i="17" s="1"/>
  <c r="N9" i="17"/>
  <c r="O9" i="17" s="1"/>
  <c r="I9" i="17"/>
  <c r="J9" i="17" s="1"/>
  <c r="E9" i="17"/>
  <c r="S8" i="17"/>
  <c r="R8" i="17" s="1"/>
  <c r="N8" i="17"/>
  <c r="O8" i="17" s="1"/>
  <c r="I8" i="17"/>
  <c r="J8" i="17" s="1"/>
  <c r="E8" i="17"/>
  <c r="N7" i="17"/>
  <c r="I7" i="17"/>
  <c r="E7" i="17"/>
  <c r="Q7" i="17" s="1"/>
  <c r="T47" i="16"/>
  <c r="M47" i="16"/>
  <c r="L47" i="16"/>
  <c r="K47" i="16"/>
  <c r="H47" i="16"/>
  <c r="G47" i="16"/>
  <c r="D47" i="16"/>
  <c r="C47" i="16"/>
  <c r="U46" i="16"/>
  <c r="V46" i="16" s="1"/>
  <c r="S46" i="16"/>
  <c r="R46" i="16" s="1"/>
  <c r="W46" i="16" s="1"/>
  <c r="N46" i="16"/>
  <c r="O46" i="16" s="1"/>
  <c r="J46" i="16"/>
  <c r="E46" i="16"/>
  <c r="F46" i="16" s="1"/>
  <c r="U45" i="16"/>
  <c r="V45" i="16" s="1"/>
  <c r="S45" i="16"/>
  <c r="R45" i="16" s="1"/>
  <c r="W45" i="16" s="1"/>
  <c r="N45" i="16"/>
  <c r="O45" i="16" s="1"/>
  <c r="J45" i="16"/>
  <c r="E45" i="16"/>
  <c r="F45" i="16" s="1"/>
  <c r="U44" i="16"/>
  <c r="V44" i="16" s="1"/>
  <c r="S44" i="16"/>
  <c r="R44" i="16" s="1"/>
  <c r="W44" i="16" s="1"/>
  <c r="N44" i="16"/>
  <c r="O44" i="16" s="1"/>
  <c r="J44" i="16"/>
  <c r="E44" i="16"/>
  <c r="F44" i="16" s="1"/>
  <c r="U43" i="16"/>
  <c r="V43" i="16" s="1"/>
  <c r="S43" i="16"/>
  <c r="R43" i="16" s="1"/>
  <c r="W43" i="16" s="1"/>
  <c r="N43" i="16"/>
  <c r="O43" i="16" s="1"/>
  <c r="J43" i="16"/>
  <c r="E43" i="16"/>
  <c r="F43" i="16" s="1"/>
  <c r="U42" i="16"/>
  <c r="V42" i="16" s="1"/>
  <c r="S42" i="16"/>
  <c r="R42" i="16" s="1"/>
  <c r="W42" i="16" s="1"/>
  <c r="N42" i="16"/>
  <c r="O42" i="16" s="1"/>
  <c r="J42" i="16"/>
  <c r="E42" i="16"/>
  <c r="F42" i="16" s="1"/>
  <c r="U41" i="16"/>
  <c r="V41" i="16" s="1"/>
  <c r="S41" i="16"/>
  <c r="R41" i="16" s="1"/>
  <c r="W41" i="16" s="1"/>
  <c r="N41" i="16"/>
  <c r="O41" i="16" s="1"/>
  <c r="J41" i="16"/>
  <c r="E41" i="16"/>
  <c r="F41" i="16" s="1"/>
  <c r="U40" i="16"/>
  <c r="V40" i="16" s="1"/>
  <c r="S40" i="16"/>
  <c r="R40" i="16" s="1"/>
  <c r="W40" i="16" s="1"/>
  <c r="N40" i="16"/>
  <c r="O40" i="16" s="1"/>
  <c r="J40" i="16"/>
  <c r="E40" i="16"/>
  <c r="F40" i="16" s="1"/>
  <c r="U39" i="16"/>
  <c r="V39" i="16" s="1"/>
  <c r="S39" i="16"/>
  <c r="R39" i="16" s="1"/>
  <c r="W39" i="16" s="1"/>
  <c r="N39" i="16"/>
  <c r="O39" i="16" s="1"/>
  <c r="J39" i="16"/>
  <c r="E39" i="16"/>
  <c r="F39" i="16" s="1"/>
  <c r="U38" i="16"/>
  <c r="V38" i="16" s="1"/>
  <c r="S38" i="16"/>
  <c r="R38" i="16" s="1"/>
  <c r="W38" i="16" s="1"/>
  <c r="N38" i="16"/>
  <c r="O38" i="16" s="1"/>
  <c r="J38" i="16"/>
  <c r="E38" i="16"/>
  <c r="F38" i="16" s="1"/>
  <c r="U37" i="16"/>
  <c r="V37" i="16" s="1"/>
  <c r="S37" i="16"/>
  <c r="R37" i="16" s="1"/>
  <c r="W37" i="16" s="1"/>
  <c r="N37" i="16"/>
  <c r="O37" i="16" s="1"/>
  <c r="J37" i="16"/>
  <c r="E37" i="16"/>
  <c r="F37" i="16" s="1"/>
  <c r="U36" i="16"/>
  <c r="V36" i="16" s="1"/>
  <c r="S36" i="16"/>
  <c r="R36" i="16" s="1"/>
  <c r="W36" i="16" s="1"/>
  <c r="N36" i="16"/>
  <c r="O36" i="16" s="1"/>
  <c r="J36" i="16"/>
  <c r="E36" i="16"/>
  <c r="F36" i="16" s="1"/>
  <c r="U35" i="16"/>
  <c r="V35" i="16" s="1"/>
  <c r="S35" i="16"/>
  <c r="R35" i="16" s="1"/>
  <c r="W35" i="16" s="1"/>
  <c r="N35" i="16"/>
  <c r="O35" i="16" s="1"/>
  <c r="J35" i="16"/>
  <c r="E35" i="16"/>
  <c r="F35" i="16" s="1"/>
  <c r="U34" i="16"/>
  <c r="V34" i="16" s="1"/>
  <c r="S34" i="16"/>
  <c r="R34" i="16" s="1"/>
  <c r="W34" i="16" s="1"/>
  <c r="N34" i="16"/>
  <c r="O34" i="16" s="1"/>
  <c r="J34" i="16"/>
  <c r="E34" i="16"/>
  <c r="F34" i="16" s="1"/>
  <c r="U33" i="16"/>
  <c r="V33" i="16" s="1"/>
  <c r="S33" i="16"/>
  <c r="R33" i="16" s="1"/>
  <c r="W33" i="16" s="1"/>
  <c r="N33" i="16"/>
  <c r="O33" i="16" s="1"/>
  <c r="J33" i="16"/>
  <c r="E33" i="16"/>
  <c r="F33" i="16" s="1"/>
  <c r="U32" i="16"/>
  <c r="V32" i="16" s="1"/>
  <c r="S32" i="16"/>
  <c r="R32" i="16" s="1"/>
  <c r="W32" i="16" s="1"/>
  <c r="N32" i="16"/>
  <c r="O32" i="16" s="1"/>
  <c r="J32" i="16"/>
  <c r="E32" i="16"/>
  <c r="F32" i="16" s="1"/>
  <c r="U31" i="16"/>
  <c r="V31" i="16" s="1"/>
  <c r="S31" i="16"/>
  <c r="R31" i="16" s="1"/>
  <c r="W31" i="16" s="1"/>
  <c r="N31" i="16"/>
  <c r="O31" i="16" s="1"/>
  <c r="J31" i="16"/>
  <c r="E31" i="16"/>
  <c r="F31" i="16" s="1"/>
  <c r="U30" i="16"/>
  <c r="V30" i="16" s="1"/>
  <c r="S30" i="16"/>
  <c r="R30" i="16" s="1"/>
  <c r="W30" i="16" s="1"/>
  <c r="N30" i="16"/>
  <c r="O30" i="16" s="1"/>
  <c r="J30" i="16"/>
  <c r="E30" i="16"/>
  <c r="F30" i="16" s="1"/>
  <c r="U29" i="16"/>
  <c r="V29" i="16" s="1"/>
  <c r="S29" i="16"/>
  <c r="R29" i="16" s="1"/>
  <c r="W29" i="16" s="1"/>
  <c r="N29" i="16"/>
  <c r="O29" i="16" s="1"/>
  <c r="J29" i="16"/>
  <c r="E29" i="16"/>
  <c r="F29" i="16" s="1"/>
  <c r="U28" i="16"/>
  <c r="V28" i="16" s="1"/>
  <c r="S28" i="16"/>
  <c r="R28" i="16" s="1"/>
  <c r="W28" i="16" s="1"/>
  <c r="N28" i="16"/>
  <c r="O28" i="16" s="1"/>
  <c r="J28" i="16"/>
  <c r="E28" i="16"/>
  <c r="F28" i="16" s="1"/>
  <c r="U27" i="16"/>
  <c r="V27" i="16" s="1"/>
  <c r="S27" i="16"/>
  <c r="R27" i="16" s="1"/>
  <c r="W27" i="16" s="1"/>
  <c r="N27" i="16"/>
  <c r="O27" i="16" s="1"/>
  <c r="J27" i="16"/>
  <c r="E27" i="16"/>
  <c r="F27" i="16" s="1"/>
  <c r="U26" i="16"/>
  <c r="V26" i="16" s="1"/>
  <c r="S26" i="16"/>
  <c r="R26" i="16" s="1"/>
  <c r="W26" i="16" s="1"/>
  <c r="N26" i="16"/>
  <c r="O26" i="16" s="1"/>
  <c r="J26" i="16"/>
  <c r="E26" i="16"/>
  <c r="F26" i="16" s="1"/>
  <c r="U25" i="16"/>
  <c r="V25" i="16" s="1"/>
  <c r="S25" i="16"/>
  <c r="R25" i="16" s="1"/>
  <c r="W25" i="16" s="1"/>
  <c r="N25" i="16"/>
  <c r="O25" i="16" s="1"/>
  <c r="J25" i="16"/>
  <c r="E25" i="16"/>
  <c r="F25" i="16" s="1"/>
  <c r="U24" i="16"/>
  <c r="V24" i="16" s="1"/>
  <c r="S24" i="16"/>
  <c r="R24" i="16" s="1"/>
  <c r="W24" i="16" s="1"/>
  <c r="N24" i="16"/>
  <c r="O24" i="16" s="1"/>
  <c r="J24" i="16"/>
  <c r="E24" i="16"/>
  <c r="F24" i="16" s="1"/>
  <c r="U23" i="16"/>
  <c r="V23" i="16" s="1"/>
  <c r="S23" i="16"/>
  <c r="R23" i="16" s="1"/>
  <c r="W23" i="16" s="1"/>
  <c r="N23" i="16"/>
  <c r="O23" i="16" s="1"/>
  <c r="J23" i="16"/>
  <c r="E23" i="16"/>
  <c r="F23" i="16" s="1"/>
  <c r="U22" i="16"/>
  <c r="V22" i="16" s="1"/>
  <c r="S22" i="16"/>
  <c r="R22" i="16" s="1"/>
  <c r="W22" i="16" s="1"/>
  <c r="N22" i="16"/>
  <c r="O22" i="16" s="1"/>
  <c r="J22" i="16"/>
  <c r="E22" i="16"/>
  <c r="F22" i="16" s="1"/>
  <c r="U21" i="16"/>
  <c r="V21" i="16" s="1"/>
  <c r="S21" i="16"/>
  <c r="R21" i="16" s="1"/>
  <c r="W21" i="16" s="1"/>
  <c r="N21" i="16"/>
  <c r="O21" i="16" s="1"/>
  <c r="J21" i="16"/>
  <c r="E21" i="16"/>
  <c r="F21" i="16" s="1"/>
  <c r="U20" i="16"/>
  <c r="V20" i="16" s="1"/>
  <c r="S20" i="16"/>
  <c r="R20" i="16" s="1"/>
  <c r="W20" i="16" s="1"/>
  <c r="N20" i="16"/>
  <c r="O20" i="16" s="1"/>
  <c r="J20" i="16"/>
  <c r="E20" i="16"/>
  <c r="F20" i="16" s="1"/>
  <c r="U19" i="16"/>
  <c r="V19" i="16" s="1"/>
  <c r="S19" i="16"/>
  <c r="R19" i="16" s="1"/>
  <c r="W19" i="16" s="1"/>
  <c r="N19" i="16"/>
  <c r="O19" i="16" s="1"/>
  <c r="J19" i="16"/>
  <c r="E19" i="16"/>
  <c r="F19" i="16" s="1"/>
  <c r="U18" i="16"/>
  <c r="V18" i="16" s="1"/>
  <c r="S18" i="16"/>
  <c r="R18" i="16" s="1"/>
  <c r="W18" i="16" s="1"/>
  <c r="N18" i="16"/>
  <c r="O18" i="16" s="1"/>
  <c r="J18" i="16"/>
  <c r="E18" i="16"/>
  <c r="F18" i="16" s="1"/>
  <c r="U17" i="16"/>
  <c r="V17" i="16" s="1"/>
  <c r="S17" i="16"/>
  <c r="R17" i="16" s="1"/>
  <c r="W17" i="16" s="1"/>
  <c r="N17" i="16"/>
  <c r="O17" i="16" s="1"/>
  <c r="J17" i="16"/>
  <c r="E17" i="16"/>
  <c r="F17" i="16" s="1"/>
  <c r="U16" i="16"/>
  <c r="V16" i="16" s="1"/>
  <c r="S16" i="16"/>
  <c r="R16" i="16" s="1"/>
  <c r="W16" i="16" s="1"/>
  <c r="N16" i="16"/>
  <c r="O16" i="16" s="1"/>
  <c r="J16" i="16"/>
  <c r="E16" i="16"/>
  <c r="F16" i="16" s="1"/>
  <c r="U15" i="16"/>
  <c r="V15" i="16" s="1"/>
  <c r="S15" i="16"/>
  <c r="R15" i="16" s="1"/>
  <c r="W15" i="16" s="1"/>
  <c r="N15" i="16"/>
  <c r="O15" i="16" s="1"/>
  <c r="J15" i="16"/>
  <c r="E15" i="16"/>
  <c r="F15" i="16" s="1"/>
  <c r="U14" i="16"/>
  <c r="V14" i="16" s="1"/>
  <c r="S14" i="16"/>
  <c r="R14" i="16" s="1"/>
  <c r="W14" i="16" s="1"/>
  <c r="N14" i="16"/>
  <c r="O14" i="16" s="1"/>
  <c r="J14" i="16"/>
  <c r="E14" i="16"/>
  <c r="F14" i="16" s="1"/>
  <c r="U13" i="16"/>
  <c r="V13" i="16" s="1"/>
  <c r="S13" i="16"/>
  <c r="R13" i="16" s="1"/>
  <c r="W13" i="16" s="1"/>
  <c r="N13" i="16"/>
  <c r="O13" i="16" s="1"/>
  <c r="J13" i="16"/>
  <c r="E13" i="16"/>
  <c r="F13" i="16" s="1"/>
  <c r="U12" i="16"/>
  <c r="V12" i="16" s="1"/>
  <c r="S12" i="16"/>
  <c r="R12" i="16" s="1"/>
  <c r="W12" i="16" s="1"/>
  <c r="N12" i="16"/>
  <c r="O12" i="16" s="1"/>
  <c r="J12" i="16"/>
  <c r="E12" i="16"/>
  <c r="F12" i="16" s="1"/>
  <c r="U11" i="16"/>
  <c r="V11" i="16" s="1"/>
  <c r="S11" i="16"/>
  <c r="R11" i="16" s="1"/>
  <c r="W11" i="16" s="1"/>
  <c r="N11" i="16"/>
  <c r="O11" i="16" s="1"/>
  <c r="J11" i="16"/>
  <c r="E11" i="16"/>
  <c r="F11" i="16" s="1"/>
  <c r="U10" i="16"/>
  <c r="V10" i="16" s="1"/>
  <c r="S10" i="16"/>
  <c r="R10" i="16" s="1"/>
  <c r="W10" i="16" s="1"/>
  <c r="N10" i="16"/>
  <c r="O10" i="16" s="1"/>
  <c r="J10" i="16"/>
  <c r="E10" i="16"/>
  <c r="F10" i="16" s="1"/>
  <c r="U9" i="16"/>
  <c r="V9" i="16" s="1"/>
  <c r="S9" i="16"/>
  <c r="R9" i="16" s="1"/>
  <c r="W9" i="16" s="1"/>
  <c r="N9" i="16"/>
  <c r="O9" i="16" s="1"/>
  <c r="J9" i="16"/>
  <c r="E9" i="16"/>
  <c r="F9" i="16" s="1"/>
  <c r="U8" i="16"/>
  <c r="V8" i="16" s="1"/>
  <c r="S8" i="16"/>
  <c r="R8" i="16" s="1"/>
  <c r="W8" i="16" s="1"/>
  <c r="N8" i="16"/>
  <c r="O8" i="16" s="1"/>
  <c r="J8" i="16"/>
  <c r="E8" i="16"/>
  <c r="F8" i="16" s="1"/>
  <c r="U7" i="16"/>
  <c r="S7" i="16"/>
  <c r="N7" i="16"/>
  <c r="E7" i="16"/>
  <c r="U46" i="8"/>
  <c r="V46" i="8" s="1"/>
  <c r="S46" i="8"/>
  <c r="R46" i="8" s="1"/>
  <c r="W46" i="8" s="1"/>
  <c r="X46" i="8" s="1"/>
  <c r="N46" i="8"/>
  <c r="O46" i="8" s="1"/>
  <c r="J46" i="8"/>
  <c r="E46" i="8"/>
  <c r="F46" i="8" s="1"/>
  <c r="U45" i="8"/>
  <c r="V45" i="8" s="1"/>
  <c r="S45" i="8"/>
  <c r="R45" i="8" s="1"/>
  <c r="W45" i="8" s="1"/>
  <c r="N45" i="8"/>
  <c r="O45" i="8" s="1"/>
  <c r="J45" i="8"/>
  <c r="E45" i="8"/>
  <c r="F45" i="8" s="1"/>
  <c r="U44" i="8"/>
  <c r="V44" i="8" s="1"/>
  <c r="S44" i="8"/>
  <c r="R44" i="8" s="1"/>
  <c r="W44" i="8" s="1"/>
  <c r="X44" i="8" s="1"/>
  <c r="N44" i="8"/>
  <c r="O44" i="8" s="1"/>
  <c r="J44" i="8"/>
  <c r="E44" i="8"/>
  <c r="F44" i="8" s="1"/>
  <c r="U43" i="8"/>
  <c r="V43" i="8" s="1"/>
  <c r="S43" i="8"/>
  <c r="R43" i="8" s="1"/>
  <c r="W43" i="8" s="1"/>
  <c r="N43" i="8"/>
  <c r="O43" i="8" s="1"/>
  <c r="J43" i="8"/>
  <c r="E43" i="8"/>
  <c r="F43" i="8" s="1"/>
  <c r="U42" i="8"/>
  <c r="V42" i="8" s="1"/>
  <c r="S42" i="8"/>
  <c r="R42" i="8" s="1"/>
  <c r="W42" i="8" s="1"/>
  <c r="X42" i="8" s="1"/>
  <c r="N42" i="8"/>
  <c r="O42" i="8" s="1"/>
  <c r="J42" i="8"/>
  <c r="E42" i="8"/>
  <c r="F42" i="8" s="1"/>
  <c r="U41" i="8"/>
  <c r="V41" i="8" s="1"/>
  <c r="S41" i="8"/>
  <c r="R41" i="8" s="1"/>
  <c r="W41" i="8" s="1"/>
  <c r="N41" i="8"/>
  <c r="O41" i="8" s="1"/>
  <c r="J41" i="8"/>
  <c r="E41" i="8"/>
  <c r="F41" i="8" s="1"/>
  <c r="U40" i="8"/>
  <c r="V40" i="8" s="1"/>
  <c r="S40" i="8"/>
  <c r="R40" i="8" s="1"/>
  <c r="W40" i="8" s="1"/>
  <c r="X40" i="8"/>
  <c r="N40" i="8"/>
  <c r="O40" i="8" s="1"/>
  <c r="J40" i="8"/>
  <c r="E40" i="8"/>
  <c r="F40" i="8" s="1"/>
  <c r="U39" i="8"/>
  <c r="V39" i="8" s="1"/>
  <c r="S39" i="8"/>
  <c r="R39" i="8" s="1"/>
  <c r="W39" i="8" s="1"/>
  <c r="N39" i="8"/>
  <c r="O39" i="8" s="1"/>
  <c r="J39" i="8"/>
  <c r="E39" i="8"/>
  <c r="F39" i="8" s="1"/>
  <c r="U38" i="8"/>
  <c r="V38" i="8" s="1"/>
  <c r="S38" i="8"/>
  <c r="R38" i="8" s="1"/>
  <c r="W38" i="8" s="1"/>
  <c r="X38" i="8"/>
  <c r="N38" i="8"/>
  <c r="O38" i="8" s="1"/>
  <c r="J38" i="8"/>
  <c r="E38" i="8"/>
  <c r="F38" i="8" s="1"/>
  <c r="U37" i="8"/>
  <c r="V37" i="8" s="1"/>
  <c r="S37" i="8"/>
  <c r="R37" i="8" s="1"/>
  <c r="W37" i="8" s="1"/>
  <c r="N37" i="8"/>
  <c r="O37" i="8" s="1"/>
  <c r="J37" i="8"/>
  <c r="E37" i="8"/>
  <c r="F37" i="8" s="1"/>
  <c r="U36" i="8"/>
  <c r="V36" i="8" s="1"/>
  <c r="S36" i="8"/>
  <c r="R36" i="8" s="1"/>
  <c r="W36" i="8" s="1"/>
  <c r="X36" i="8" s="1"/>
  <c r="N36" i="8"/>
  <c r="O36" i="8" s="1"/>
  <c r="J36" i="8"/>
  <c r="E36" i="8"/>
  <c r="F36" i="8" s="1"/>
  <c r="U35" i="8"/>
  <c r="V35" i="8" s="1"/>
  <c r="S35" i="8"/>
  <c r="R35" i="8" s="1"/>
  <c r="W35" i="8" s="1"/>
  <c r="N35" i="8"/>
  <c r="O35" i="8" s="1"/>
  <c r="J35" i="8"/>
  <c r="E35" i="8"/>
  <c r="F35" i="8" s="1"/>
  <c r="U34" i="8"/>
  <c r="V34" i="8" s="1"/>
  <c r="S34" i="8"/>
  <c r="R34" i="8" s="1"/>
  <c r="W34" i="8" s="1"/>
  <c r="X34" i="8" s="1"/>
  <c r="N34" i="8"/>
  <c r="O34" i="8" s="1"/>
  <c r="J34" i="8"/>
  <c r="E34" i="8"/>
  <c r="F34" i="8" s="1"/>
  <c r="U33" i="8"/>
  <c r="V33" i="8" s="1"/>
  <c r="S33" i="8"/>
  <c r="R33" i="8" s="1"/>
  <c r="W33" i="8" s="1"/>
  <c r="N33" i="8"/>
  <c r="O33" i="8" s="1"/>
  <c r="J33" i="8"/>
  <c r="E33" i="8"/>
  <c r="F33" i="8" s="1"/>
  <c r="U32" i="8"/>
  <c r="V32" i="8" s="1"/>
  <c r="S32" i="8"/>
  <c r="R32" i="8" s="1"/>
  <c r="W32" i="8" s="1"/>
  <c r="X32" i="8"/>
  <c r="N32" i="8"/>
  <c r="O32" i="8" s="1"/>
  <c r="J32" i="8"/>
  <c r="E32" i="8"/>
  <c r="F32" i="8" s="1"/>
  <c r="U31" i="8"/>
  <c r="V31" i="8" s="1"/>
  <c r="S31" i="8"/>
  <c r="R31" i="8" s="1"/>
  <c r="W31" i="8" s="1"/>
  <c r="N31" i="8"/>
  <c r="O31" i="8" s="1"/>
  <c r="J31" i="8"/>
  <c r="E31" i="8"/>
  <c r="F31" i="8" s="1"/>
  <c r="U30" i="8"/>
  <c r="V30" i="8" s="1"/>
  <c r="S30" i="8"/>
  <c r="R30" i="8" s="1"/>
  <c r="W30" i="8" s="1"/>
  <c r="X30" i="8" s="1"/>
  <c r="N30" i="8"/>
  <c r="O30" i="8" s="1"/>
  <c r="J30" i="8"/>
  <c r="E30" i="8"/>
  <c r="F30" i="8" s="1"/>
  <c r="U29" i="8"/>
  <c r="V29" i="8" s="1"/>
  <c r="S29" i="8"/>
  <c r="R29" i="8" s="1"/>
  <c r="W29" i="8" s="1"/>
  <c r="N29" i="8"/>
  <c r="O29" i="8" s="1"/>
  <c r="J29" i="8"/>
  <c r="E29" i="8"/>
  <c r="F29" i="8" s="1"/>
  <c r="U28" i="8"/>
  <c r="V28" i="8" s="1"/>
  <c r="S28" i="8"/>
  <c r="R28" i="8" s="1"/>
  <c r="W28" i="8" s="1"/>
  <c r="N28" i="8"/>
  <c r="O28" i="8" s="1"/>
  <c r="J28" i="8"/>
  <c r="E28" i="8"/>
  <c r="F28" i="8" s="1"/>
  <c r="U26" i="8"/>
  <c r="V26" i="8" s="1"/>
  <c r="S26" i="8"/>
  <c r="R26" i="8" s="1"/>
  <c r="W26" i="8" s="1"/>
  <c r="N26" i="8"/>
  <c r="O26" i="8" s="1"/>
  <c r="J26" i="8"/>
  <c r="E26" i="8"/>
  <c r="F26" i="8" s="1"/>
  <c r="U25" i="8"/>
  <c r="V25" i="8" s="1"/>
  <c r="S25" i="8"/>
  <c r="R25" i="8" s="1"/>
  <c r="W25" i="8" s="1"/>
  <c r="N25" i="8"/>
  <c r="O25" i="8" s="1"/>
  <c r="J25" i="8"/>
  <c r="E25" i="8"/>
  <c r="F25" i="8" s="1"/>
  <c r="U24" i="8"/>
  <c r="V24" i="8" s="1"/>
  <c r="S24" i="8"/>
  <c r="R24" i="8" s="1"/>
  <c r="W24" i="8" s="1"/>
  <c r="X24" i="8" s="1"/>
  <c r="N24" i="8"/>
  <c r="O24" i="8" s="1"/>
  <c r="J24" i="8"/>
  <c r="E24" i="8"/>
  <c r="F24" i="8" s="1"/>
  <c r="U23" i="8"/>
  <c r="V23" i="8" s="1"/>
  <c r="S23" i="8"/>
  <c r="R23" i="8" s="1"/>
  <c r="W23" i="8" s="1"/>
  <c r="N23" i="8"/>
  <c r="O23" i="8" s="1"/>
  <c r="J23" i="8"/>
  <c r="E23" i="8"/>
  <c r="F23" i="8" s="1"/>
  <c r="U22" i="8"/>
  <c r="V22" i="8" s="1"/>
  <c r="S22" i="8"/>
  <c r="R22" i="8" s="1"/>
  <c r="W22" i="8" s="1"/>
  <c r="N22" i="8"/>
  <c r="O22" i="8" s="1"/>
  <c r="J22" i="8"/>
  <c r="E22" i="8"/>
  <c r="F22" i="8" s="1"/>
  <c r="U21" i="8"/>
  <c r="V21" i="8" s="1"/>
  <c r="S21" i="8"/>
  <c r="R21" i="8" s="1"/>
  <c r="W21" i="8" s="1"/>
  <c r="N21" i="8"/>
  <c r="O21" i="8" s="1"/>
  <c r="J21" i="8"/>
  <c r="E21" i="8"/>
  <c r="F21" i="8" s="1"/>
  <c r="U20" i="8"/>
  <c r="V20" i="8" s="1"/>
  <c r="S20" i="8"/>
  <c r="R20" i="8" s="1"/>
  <c r="W20" i="8" s="1"/>
  <c r="N20" i="8"/>
  <c r="O20" i="8" s="1"/>
  <c r="J20" i="8"/>
  <c r="E20" i="8"/>
  <c r="F20" i="8" s="1"/>
  <c r="U19" i="8"/>
  <c r="V19" i="8" s="1"/>
  <c r="S19" i="8"/>
  <c r="R19" i="8" s="1"/>
  <c r="W19" i="8" s="1"/>
  <c r="N19" i="8"/>
  <c r="O19" i="8" s="1"/>
  <c r="J19" i="8"/>
  <c r="E19" i="8"/>
  <c r="F19" i="8" s="1"/>
  <c r="U18" i="8"/>
  <c r="V18" i="8" s="1"/>
  <c r="S18" i="8"/>
  <c r="R18" i="8" s="1"/>
  <c r="W18" i="8" s="1"/>
  <c r="N18" i="8"/>
  <c r="O18" i="8" s="1"/>
  <c r="J18" i="8"/>
  <c r="E18" i="8"/>
  <c r="F18" i="8" s="1"/>
  <c r="U17" i="8"/>
  <c r="V17" i="8" s="1"/>
  <c r="S17" i="8"/>
  <c r="R17" i="8" s="1"/>
  <c r="W17" i="8" s="1"/>
  <c r="N17" i="8"/>
  <c r="O17" i="8" s="1"/>
  <c r="J17" i="8"/>
  <c r="E17" i="8"/>
  <c r="F17" i="8" s="1"/>
  <c r="U16" i="8"/>
  <c r="V16" i="8" s="1"/>
  <c r="S16" i="8"/>
  <c r="R16" i="8" s="1"/>
  <c r="W16" i="8" s="1"/>
  <c r="X16" i="8" s="1"/>
  <c r="N16" i="8"/>
  <c r="O16" i="8" s="1"/>
  <c r="J16" i="8"/>
  <c r="E16" i="8"/>
  <c r="F16" i="8" s="1"/>
  <c r="U15" i="8"/>
  <c r="V15" i="8" s="1"/>
  <c r="S15" i="8"/>
  <c r="R15" i="8" s="1"/>
  <c r="W15" i="8" s="1"/>
  <c r="N15" i="8"/>
  <c r="O15" i="8" s="1"/>
  <c r="J15" i="8"/>
  <c r="E15" i="8"/>
  <c r="F15" i="8" s="1"/>
  <c r="U14" i="8"/>
  <c r="V14" i="8" s="1"/>
  <c r="S14" i="8"/>
  <c r="R14" i="8" s="1"/>
  <c r="W14" i="8" s="1"/>
  <c r="N14" i="8"/>
  <c r="O14" i="8" s="1"/>
  <c r="J14" i="8"/>
  <c r="E14" i="8"/>
  <c r="F14" i="8" s="1"/>
  <c r="U13" i="8"/>
  <c r="V13" i="8" s="1"/>
  <c r="S13" i="8"/>
  <c r="R13" i="8" s="1"/>
  <c r="W13" i="8" s="1"/>
  <c r="N13" i="8"/>
  <c r="O13" i="8" s="1"/>
  <c r="J13" i="8"/>
  <c r="E13" i="8"/>
  <c r="F13" i="8" s="1"/>
  <c r="U12" i="8"/>
  <c r="V12" i="8" s="1"/>
  <c r="S12" i="8"/>
  <c r="R12" i="8" s="1"/>
  <c r="W12" i="8" s="1"/>
  <c r="N12" i="8"/>
  <c r="O12" i="8" s="1"/>
  <c r="J12" i="8"/>
  <c r="E12" i="8"/>
  <c r="F12" i="8" s="1"/>
  <c r="U11" i="8"/>
  <c r="V11" i="8" s="1"/>
  <c r="S11" i="8"/>
  <c r="R11" i="8" s="1"/>
  <c r="W11" i="8" s="1"/>
  <c r="N11" i="8"/>
  <c r="O11" i="8" s="1"/>
  <c r="J11" i="8"/>
  <c r="E11" i="8"/>
  <c r="F11" i="8" s="1"/>
  <c r="U10" i="8"/>
  <c r="V10" i="8" s="1"/>
  <c r="S10" i="8"/>
  <c r="R10" i="8" s="1"/>
  <c r="W10" i="8" s="1"/>
  <c r="N10" i="8"/>
  <c r="O10" i="8" s="1"/>
  <c r="J10" i="8"/>
  <c r="E10" i="8"/>
  <c r="F10" i="8" s="1"/>
  <c r="U9" i="8"/>
  <c r="V9" i="8" s="1"/>
  <c r="S9" i="8"/>
  <c r="R9" i="8" s="1"/>
  <c r="W9" i="8" s="1"/>
  <c r="N9" i="8"/>
  <c r="O9" i="8" s="1"/>
  <c r="J9" i="8"/>
  <c r="E9" i="8"/>
  <c r="F9" i="8" s="1"/>
  <c r="U8" i="8"/>
  <c r="V8" i="8" s="1"/>
  <c r="S8" i="8"/>
  <c r="R8" i="8" s="1"/>
  <c r="W8" i="8" s="1"/>
  <c r="N8" i="8"/>
  <c r="O8" i="8" s="1"/>
  <c r="J8" i="8"/>
  <c r="E8" i="8"/>
  <c r="F8" i="8" s="1"/>
  <c r="Q8" i="17" l="1"/>
  <c r="Q10" i="17"/>
  <c r="Q12" i="17"/>
  <c r="Q14" i="17"/>
  <c r="Q16" i="17"/>
  <c r="Q18" i="17"/>
  <c r="T18" i="17" s="1"/>
  <c r="Q20" i="17"/>
  <c r="Q22" i="17"/>
  <c r="P22" i="17" s="1"/>
  <c r="Q24" i="17"/>
  <c r="Q26" i="17"/>
  <c r="Q28" i="17"/>
  <c r="Q30" i="17"/>
  <c r="Q32" i="17"/>
  <c r="Q34" i="17"/>
  <c r="P34" i="17" s="1"/>
  <c r="Q36" i="17"/>
  <c r="Q38" i="17"/>
  <c r="P38" i="17" s="1"/>
  <c r="Q40" i="17"/>
  <c r="Q42" i="17"/>
  <c r="Q44" i="17"/>
  <c r="Q46" i="17"/>
  <c r="F9" i="17"/>
  <c r="Q9" i="17"/>
  <c r="F11" i="17"/>
  <c r="Q11" i="17"/>
  <c r="F13" i="17"/>
  <c r="Q13" i="17"/>
  <c r="F15" i="17"/>
  <c r="Q15" i="17"/>
  <c r="F17" i="17"/>
  <c r="Q17" i="17"/>
  <c r="F19" i="17"/>
  <c r="Q19" i="17"/>
  <c r="F21" i="17"/>
  <c r="Q21" i="17"/>
  <c r="F23" i="17"/>
  <c r="Q23" i="17"/>
  <c r="F25" i="17"/>
  <c r="Q25" i="17"/>
  <c r="F27" i="17"/>
  <c r="Q27" i="17"/>
  <c r="F29" i="17"/>
  <c r="Q29" i="17"/>
  <c r="F31" i="17"/>
  <c r="Q31" i="17"/>
  <c r="F33" i="17"/>
  <c r="Q33" i="17"/>
  <c r="F35" i="17"/>
  <c r="Q35" i="17"/>
  <c r="F37" i="17"/>
  <c r="Q37" i="17"/>
  <c r="F39" i="17"/>
  <c r="Q39" i="17"/>
  <c r="F41" i="17"/>
  <c r="Q41" i="17"/>
  <c r="F43" i="17"/>
  <c r="Q43" i="17"/>
  <c r="F45" i="17"/>
  <c r="Q45" i="17"/>
  <c r="J7" i="16"/>
  <c r="I48" i="16"/>
  <c r="H16" i="19" s="1"/>
  <c r="O7" i="16"/>
  <c r="N48" i="16"/>
  <c r="H24" i="19" s="1"/>
  <c r="O7" i="17"/>
  <c r="N48" i="17"/>
  <c r="H24" i="20" s="1"/>
  <c r="Q48" i="16"/>
  <c r="R7" i="17"/>
  <c r="R48" i="17" s="1"/>
  <c r="S48" i="17"/>
  <c r="S47" i="16"/>
  <c r="S48" i="16"/>
  <c r="V7" i="16"/>
  <c r="D26" i="19" s="1"/>
  <c r="U48" i="16"/>
  <c r="F7" i="16"/>
  <c r="F2" i="19" s="1"/>
  <c r="E48" i="16"/>
  <c r="E48" i="17"/>
  <c r="H8" i="20" s="1"/>
  <c r="J7" i="17"/>
  <c r="E10" i="20" s="1"/>
  <c r="I48" i="17"/>
  <c r="H16" i="20" s="1"/>
  <c r="F7" i="17"/>
  <c r="J18" i="20"/>
  <c r="H21" i="20" s="1"/>
  <c r="H23" i="20" s="1"/>
  <c r="H18" i="20"/>
  <c r="F18" i="20"/>
  <c r="D18" i="20"/>
  <c r="I18" i="20"/>
  <c r="G18" i="20"/>
  <c r="E18" i="20"/>
  <c r="T8" i="17"/>
  <c r="F8" i="17"/>
  <c r="T10" i="17"/>
  <c r="F10" i="17"/>
  <c r="T14" i="17"/>
  <c r="F14" i="17"/>
  <c r="F18" i="17"/>
  <c r="T20" i="17"/>
  <c r="F20" i="17"/>
  <c r="F22" i="17"/>
  <c r="P26" i="17"/>
  <c r="F26" i="17"/>
  <c r="P28" i="17"/>
  <c r="F28" i="17"/>
  <c r="P30" i="17"/>
  <c r="F30" i="17"/>
  <c r="F34" i="17"/>
  <c r="P36" i="17"/>
  <c r="F36" i="17"/>
  <c r="F38" i="17"/>
  <c r="P42" i="17"/>
  <c r="F42" i="17"/>
  <c r="P44" i="17"/>
  <c r="F44" i="17"/>
  <c r="P46" i="17"/>
  <c r="F46" i="17"/>
  <c r="I10" i="20"/>
  <c r="G10" i="20"/>
  <c r="J10" i="20"/>
  <c r="H13" i="20" s="1"/>
  <c r="H15" i="20" s="1"/>
  <c r="T12" i="17"/>
  <c r="F12" i="17"/>
  <c r="T16" i="17"/>
  <c r="F16" i="17"/>
  <c r="P24" i="17"/>
  <c r="F24" i="17"/>
  <c r="F32" i="17"/>
  <c r="F40" i="17"/>
  <c r="X8" i="16"/>
  <c r="X10" i="16"/>
  <c r="X12" i="16"/>
  <c r="X14" i="16"/>
  <c r="X16" i="16"/>
  <c r="X18" i="16"/>
  <c r="X20" i="16"/>
  <c r="X22" i="16"/>
  <c r="X24" i="16"/>
  <c r="X27" i="16"/>
  <c r="X29" i="16"/>
  <c r="X35" i="16"/>
  <c r="X37" i="16"/>
  <c r="X43" i="16"/>
  <c r="X45" i="16"/>
  <c r="Q47" i="16"/>
  <c r="X25" i="16"/>
  <c r="X31" i="16"/>
  <c r="X32" i="16"/>
  <c r="X33" i="16"/>
  <c r="X39" i="16"/>
  <c r="X40" i="16"/>
  <c r="X41" i="16"/>
  <c r="J10" i="19"/>
  <c r="H13" i="19" s="1"/>
  <c r="H15" i="19" s="1"/>
  <c r="H10" i="19"/>
  <c r="F10" i="19"/>
  <c r="D10" i="19"/>
  <c r="G10" i="19"/>
  <c r="I10" i="19"/>
  <c r="E10" i="19"/>
  <c r="I26" i="19"/>
  <c r="H2" i="19"/>
  <c r="G2" i="19"/>
  <c r="H18" i="19"/>
  <c r="F18" i="19"/>
  <c r="D18" i="19"/>
  <c r="G18" i="19"/>
  <c r="J18" i="19"/>
  <c r="H21" i="19" s="1"/>
  <c r="H23" i="19" s="1"/>
  <c r="I18" i="19"/>
  <c r="E18" i="19"/>
  <c r="J7" i="8"/>
  <c r="I48" i="8"/>
  <c r="H16" i="18" s="1"/>
  <c r="X10" i="8"/>
  <c r="X14" i="8"/>
  <c r="X8" i="8"/>
  <c r="X12" i="8"/>
  <c r="X18" i="8"/>
  <c r="P48" i="8"/>
  <c r="Q48" i="8"/>
  <c r="X20" i="8"/>
  <c r="X27" i="8"/>
  <c r="X26" i="8"/>
  <c r="X28" i="8"/>
  <c r="X9" i="8"/>
  <c r="X11" i="8"/>
  <c r="X13" i="8"/>
  <c r="X15" i="8"/>
  <c r="X17" i="8"/>
  <c r="X19" i="8"/>
  <c r="X21" i="8"/>
  <c r="X23" i="8"/>
  <c r="X31" i="8"/>
  <c r="X33" i="8"/>
  <c r="X35" i="8"/>
  <c r="X37" i="8"/>
  <c r="X39" i="8"/>
  <c r="X41" i="8"/>
  <c r="X43" i="8"/>
  <c r="X45" i="8"/>
  <c r="X28" i="16"/>
  <c r="X36" i="16"/>
  <c r="X44" i="16"/>
  <c r="P15" i="17"/>
  <c r="T15" i="17"/>
  <c r="S47" i="17"/>
  <c r="P10" i="17"/>
  <c r="P12" i="17"/>
  <c r="T22" i="17"/>
  <c r="T28" i="17"/>
  <c r="T30" i="17"/>
  <c r="T32" i="17"/>
  <c r="P32" i="17"/>
  <c r="T40" i="17"/>
  <c r="P40" i="17"/>
  <c r="T42" i="17"/>
  <c r="T44" i="17"/>
  <c r="T46" i="17"/>
  <c r="E47" i="17"/>
  <c r="I47" i="17"/>
  <c r="N47" i="17"/>
  <c r="X9" i="16"/>
  <c r="X11" i="16"/>
  <c r="X13" i="16"/>
  <c r="X15" i="16"/>
  <c r="X17" i="16"/>
  <c r="X19" i="16"/>
  <c r="X21" i="16"/>
  <c r="X23" i="16"/>
  <c r="H8" i="19"/>
  <c r="I47" i="16"/>
  <c r="N47" i="16"/>
  <c r="P48" i="16"/>
  <c r="R7" i="16"/>
  <c r="U47" i="16"/>
  <c r="X26" i="16"/>
  <c r="X30" i="16"/>
  <c r="X34" i="16"/>
  <c r="X38" i="16"/>
  <c r="X42" i="16"/>
  <c r="X46" i="16"/>
  <c r="E47" i="16"/>
  <c r="H32" i="19"/>
  <c r="X22" i="8"/>
  <c r="X25" i="8"/>
  <c r="X29" i="8"/>
  <c r="T47" i="8"/>
  <c r="M47" i="8"/>
  <c r="L47" i="8"/>
  <c r="K47" i="8"/>
  <c r="H47" i="8"/>
  <c r="G47" i="8"/>
  <c r="D47" i="8"/>
  <c r="C47" i="8"/>
  <c r="S7" i="8"/>
  <c r="T34" i="17" l="1"/>
  <c r="J2" i="19"/>
  <c r="H5" i="19" s="1"/>
  <c r="H7" i="19" s="1"/>
  <c r="E2" i="19"/>
  <c r="H26" i="19"/>
  <c r="I2" i="19"/>
  <c r="K2" i="19" s="1"/>
  <c r="F26" i="19"/>
  <c r="D2" i="19"/>
  <c r="T24" i="17"/>
  <c r="J26" i="19"/>
  <c r="H29" i="19" s="1"/>
  <c r="H31" i="19" s="1"/>
  <c r="T38" i="17"/>
  <c r="D10" i="20"/>
  <c r="P18" i="17"/>
  <c r="G26" i="19"/>
  <c r="F10" i="20"/>
  <c r="K10" i="20" s="1"/>
  <c r="R48" i="16"/>
  <c r="W7" i="16"/>
  <c r="P16" i="17"/>
  <c r="E26" i="19"/>
  <c r="H10" i="20"/>
  <c r="R47" i="17"/>
  <c r="P14" i="17"/>
  <c r="P7" i="17"/>
  <c r="Q48" i="17"/>
  <c r="T26" i="17"/>
  <c r="T36" i="17"/>
  <c r="H12" i="20"/>
  <c r="H14" i="20" s="1"/>
  <c r="H20" i="20"/>
  <c r="H22" i="20" s="1"/>
  <c r="K18" i="20"/>
  <c r="J2" i="20"/>
  <c r="H5" i="20" s="1"/>
  <c r="H7" i="20" s="1"/>
  <c r="H2" i="20"/>
  <c r="F2" i="20"/>
  <c r="D2" i="20"/>
  <c r="I2" i="20"/>
  <c r="G2" i="20"/>
  <c r="E2" i="20"/>
  <c r="P20" i="17"/>
  <c r="P8" i="17"/>
  <c r="T7" i="17"/>
  <c r="H20" i="19"/>
  <c r="H22" i="19" s="1"/>
  <c r="K18" i="19"/>
  <c r="H4" i="19"/>
  <c r="H6" i="19" s="1"/>
  <c r="H12" i="19"/>
  <c r="H14" i="19" s="1"/>
  <c r="K10" i="19"/>
  <c r="K26" i="19"/>
  <c r="R7" i="8"/>
  <c r="S48" i="8"/>
  <c r="J10" i="18"/>
  <c r="H13" i="18" s="1"/>
  <c r="H15" i="18" s="1"/>
  <c r="H10" i="18"/>
  <c r="F10" i="18"/>
  <c r="D10" i="18"/>
  <c r="I10" i="18"/>
  <c r="G10" i="18"/>
  <c r="E10" i="18"/>
  <c r="P43" i="17"/>
  <c r="T43" i="17"/>
  <c r="P39" i="17"/>
  <c r="T39" i="17"/>
  <c r="P35" i="17"/>
  <c r="T35" i="17"/>
  <c r="P31" i="17"/>
  <c r="T31" i="17"/>
  <c r="P27" i="17"/>
  <c r="T27" i="17"/>
  <c r="P23" i="17"/>
  <c r="T23" i="17"/>
  <c r="T19" i="17"/>
  <c r="P19" i="17"/>
  <c r="T11" i="17"/>
  <c r="P11" i="17"/>
  <c r="Q47" i="17"/>
  <c r="P45" i="17"/>
  <c r="T45" i="17"/>
  <c r="T41" i="17"/>
  <c r="P41" i="17"/>
  <c r="P37" i="17"/>
  <c r="T37" i="17"/>
  <c r="T33" i="17"/>
  <c r="P33" i="17"/>
  <c r="P29" i="17"/>
  <c r="T29" i="17"/>
  <c r="T25" i="17"/>
  <c r="P25" i="17"/>
  <c r="P21" i="17"/>
  <c r="T21" i="17"/>
  <c r="T17" i="17"/>
  <c r="P17" i="17"/>
  <c r="T13" i="17"/>
  <c r="P13" i="17"/>
  <c r="P9" i="17"/>
  <c r="T9" i="17"/>
  <c r="R47" i="16"/>
  <c r="P47" i="16"/>
  <c r="S47" i="8"/>
  <c r="Q47" i="8"/>
  <c r="P47" i="8"/>
  <c r="H28" i="19" l="1"/>
  <c r="H30" i="19" s="1"/>
  <c r="R47" i="8"/>
  <c r="W7" i="8"/>
  <c r="X7" i="16"/>
  <c r="W48" i="16"/>
  <c r="H40" i="19" s="1"/>
  <c r="T47" i="17"/>
  <c r="T48" i="17"/>
  <c r="P48" i="17"/>
  <c r="K2" i="20"/>
  <c r="H4" i="20"/>
  <c r="H6" i="20" s="1"/>
  <c r="P47" i="17"/>
  <c r="H12" i="18"/>
  <c r="H14" i="18" s="1"/>
  <c r="K10" i="18"/>
  <c r="R48" i="8"/>
  <c r="W47" i="16"/>
  <c r="N7" i="8"/>
  <c r="E7" i="8"/>
  <c r="F7" i="8" s="1"/>
  <c r="W48" i="8" l="1"/>
  <c r="H40" i="18" s="1"/>
  <c r="X7" i="8"/>
  <c r="O7" i="8"/>
  <c r="N48" i="8"/>
  <c r="H24" i="18" s="1"/>
  <c r="E48" i="8"/>
  <c r="H8" i="18" s="1"/>
  <c r="N47" i="8"/>
  <c r="I47" i="8"/>
  <c r="E47" i="8"/>
  <c r="W47" i="8"/>
  <c r="I34" i="18" l="1"/>
  <c r="G34" i="18"/>
  <c r="E34" i="18"/>
  <c r="J34" i="18"/>
  <c r="H37" i="18" s="1"/>
  <c r="H39" i="18" s="1"/>
  <c r="H34" i="18"/>
  <c r="F34" i="18"/>
  <c r="D34" i="18"/>
  <c r="I18" i="18"/>
  <c r="G18" i="18"/>
  <c r="E18" i="18"/>
  <c r="J18" i="18"/>
  <c r="H21" i="18" s="1"/>
  <c r="H23" i="18" s="1"/>
  <c r="H18" i="18"/>
  <c r="F18" i="18"/>
  <c r="D18" i="18"/>
  <c r="U7" i="8"/>
  <c r="H20" i="18" l="1"/>
  <c r="H22" i="18" s="1"/>
  <c r="H36" i="18"/>
  <c r="H38" i="18" s="1"/>
  <c r="K34" i="18"/>
  <c r="K18" i="18"/>
  <c r="V7" i="8"/>
  <c r="U48" i="8"/>
  <c r="H32" i="18" s="1"/>
  <c r="U47" i="8"/>
  <c r="J26" i="18" l="1"/>
  <c r="H26" i="18"/>
  <c r="F26" i="18"/>
  <c r="D26" i="18"/>
  <c r="I26" i="18"/>
  <c r="G26" i="18"/>
  <c r="E26" i="18"/>
  <c r="D2" i="18"/>
  <c r="J2" i="18"/>
  <c r="H5" i="18" s="1"/>
  <c r="H7" i="18" s="1"/>
  <c r="I2" i="18"/>
  <c r="G2" i="18"/>
  <c r="E2" i="18"/>
  <c r="H2" i="18"/>
  <c r="F2" i="18"/>
  <c r="H28" i="18" l="1"/>
  <c r="H30" i="18" s="1"/>
  <c r="H4" i="18"/>
  <c r="H6" i="18" s="1"/>
  <c r="K26" i="18"/>
  <c r="H29" i="18"/>
  <c r="H31" i="18" s="1"/>
  <c r="K2" i="18"/>
</calcChain>
</file>

<file path=xl/sharedStrings.xml><?xml version="1.0" encoding="utf-8"?>
<sst xmlns="http://schemas.openxmlformats.org/spreadsheetml/2006/main" count="281" uniqueCount="69">
  <si>
    <t>No</t>
  </si>
  <si>
    <t>Name Learner</t>
  </si>
  <si>
    <t>%</t>
  </si>
  <si>
    <t xml:space="preserve">Term 3 mark </t>
  </si>
  <si>
    <t xml:space="preserve">Promotion mark (100) </t>
  </si>
  <si>
    <t xml:space="preserve">AVERAGE:  </t>
  </si>
  <si>
    <t>Teacher: ______________________</t>
  </si>
  <si>
    <t>HOD: ____________________</t>
  </si>
  <si>
    <t>Advisor: _______________________</t>
  </si>
  <si>
    <t>Date: _________________________</t>
  </si>
  <si>
    <t>Principal: _________________________</t>
  </si>
  <si>
    <t>C</t>
  </si>
  <si>
    <t xml:space="preserve">School: </t>
  </si>
  <si>
    <r>
      <rPr>
        <b/>
        <sz val="11"/>
        <color theme="1"/>
        <rFont val="Calibri"/>
        <family val="2"/>
        <scheme val="minor"/>
      </rPr>
      <t>Centre no: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</si>
  <si>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District Office: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</si>
  <si>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Principal:</t>
    </r>
    <r>
      <rPr>
        <sz val="11"/>
        <color theme="1"/>
        <rFont val="Calibri"/>
        <family val="2"/>
        <scheme val="minor"/>
      </rPr>
      <t xml:space="preserve"> </t>
    </r>
  </si>
  <si>
    <t>PAT Phase 1</t>
  </si>
  <si>
    <t xml:space="preserve">Term 1 Mark </t>
  </si>
  <si>
    <t xml:space="preserve">Term 2 Mark </t>
  </si>
  <si>
    <t>TOTALS: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</si>
  <si>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10</t>
    </r>
  </si>
  <si>
    <t>Formal Test - Term 3</t>
  </si>
  <si>
    <t>Level Achieved</t>
  </si>
  <si>
    <t>Percentage for Nov Exam</t>
  </si>
  <si>
    <t>SBA</t>
  </si>
  <si>
    <t>PAT</t>
  </si>
  <si>
    <t>FINAL EXAM</t>
  </si>
  <si>
    <t>PAT Phase 2 Task</t>
  </si>
  <si>
    <t>PAT Phase 3 Task</t>
  </si>
  <si>
    <t xml:space="preserve">PAT Final Phase 4 </t>
  </si>
  <si>
    <t>SBA MARK (100)</t>
  </si>
  <si>
    <t>Final PAT mark (100)</t>
  </si>
  <si>
    <t>Term 1</t>
  </si>
  <si>
    <t>Term 2</t>
  </si>
  <si>
    <t>Term 3</t>
  </si>
  <si>
    <t>Assignment  Term 1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</si>
  <si>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11</t>
    </r>
  </si>
  <si>
    <t>Formal Test - Term 2</t>
  </si>
  <si>
    <t>SBA MARK (60)</t>
  </si>
  <si>
    <t>Final Exam (20)</t>
  </si>
  <si>
    <t>Final PAT mark (20)</t>
  </si>
  <si>
    <t>SPECIALISATION:</t>
  </si>
  <si>
    <t>MECHANICAL TECHNOLOGY -  GRADE 10</t>
  </si>
  <si>
    <t>MECHANICAL TECHNOLOGY -  GRADE 11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</si>
  <si>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12</t>
    </r>
  </si>
  <si>
    <t xml:space="preserve">School SBA mark (50) </t>
  </si>
  <si>
    <t>Preliminiary Examination</t>
  </si>
  <si>
    <t>PAT Final Phase 4</t>
  </si>
  <si>
    <t>SBA MARK (25)</t>
  </si>
  <si>
    <t>Final PAT mark (25)</t>
  </si>
  <si>
    <t>MECHANICAL TECHNOLOGY -  GRADE 12</t>
  </si>
  <si>
    <t>June Theory Task</t>
  </si>
  <si>
    <t xml:space="preserve">Grade 10 </t>
  </si>
  <si>
    <t>Tot</t>
  </si>
  <si>
    <t>Amount of Learners</t>
  </si>
  <si>
    <t>Fail</t>
  </si>
  <si>
    <t>% Fail</t>
  </si>
  <si>
    <t>Term 4</t>
  </si>
  <si>
    <t>FINAL MARK</t>
  </si>
  <si>
    <t>Final Promotion Mark</t>
  </si>
  <si>
    <t xml:space="preserve">Pass </t>
  </si>
  <si>
    <t>% Pass</t>
  </si>
  <si>
    <t>LEVELS</t>
  </si>
  <si>
    <t>Subject Average %</t>
  </si>
  <si>
    <t xml:space="preserve">Grade 11 </t>
  </si>
  <si>
    <t xml:space="preserve">Grade 12 </t>
  </si>
  <si>
    <t>June Examination</t>
  </si>
  <si>
    <t>SBA MARK (40)</t>
  </si>
  <si>
    <r>
      <rPr>
        <b/>
        <sz val="11"/>
        <color theme="1"/>
        <rFont val="Calibri"/>
        <family val="2"/>
        <scheme val="minor"/>
      </rPr>
      <t>Year:</t>
    </r>
    <r>
      <rPr>
        <sz val="11"/>
        <color theme="1"/>
        <rFont val="Calibri"/>
        <family val="2"/>
        <scheme val="minor"/>
      </rPr>
      <t xml:space="preserve"> 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</si>
</sst>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10" xfId="0" applyBorder="1" applyAlignment="1" applyProtection="1">
      <alignment horizontal="left" vertical="center"/>
      <protection locked="0"/>
    </xf>
    <xf numFmtId="1" fontId="0" fillId="10" borderId="1" xfId="0" applyNumberFormat="1" applyFill="1" applyBorder="1" applyAlignment="1" applyProtection="1">
      <alignment horizontal="center" vertic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1" fontId="0" fillId="10" borderId="11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2" fillId="4" borderId="17" xfId="0" applyFont="1" applyFill="1" applyBorder="1" applyAlignment="1">
      <alignment horizontal="center" textRotation="90" wrapText="1"/>
    </xf>
    <xf numFmtId="0" fontId="2" fillId="8" borderId="18" xfId="0" applyFont="1" applyFill="1" applyBorder="1" applyAlignment="1">
      <alignment horizontal="center" textRotation="90" wrapText="1"/>
    </xf>
    <xf numFmtId="0" fontId="5" fillId="4" borderId="29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2" fillId="8" borderId="26" xfId="0" applyFont="1" applyFill="1" applyBorder="1" applyAlignment="1">
      <alignment horizontal="center" textRotation="90" wrapText="1"/>
    </xf>
    <xf numFmtId="1" fontId="0" fillId="10" borderId="23" xfId="0" applyNumberForma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textRotation="90" wrapText="1"/>
    </xf>
    <xf numFmtId="0" fontId="2" fillId="11" borderId="26" xfId="0" applyFont="1" applyFill="1" applyBorder="1" applyAlignment="1">
      <alignment horizontal="center" textRotation="90" wrapText="1"/>
    </xf>
    <xf numFmtId="0" fontId="2" fillId="4" borderId="20" xfId="0" applyFont="1" applyFill="1" applyBorder="1" applyAlignment="1">
      <alignment horizontal="center" textRotation="90" wrapText="1"/>
    </xf>
    <xf numFmtId="0" fontId="2" fillId="10" borderId="26" xfId="0" applyFont="1" applyFill="1" applyBorder="1" applyAlignment="1">
      <alignment horizontal="center" textRotation="90" wrapText="1"/>
    </xf>
    <xf numFmtId="0" fontId="2" fillId="11" borderId="17" xfId="0" applyFont="1" applyFill="1" applyBorder="1" applyAlignment="1">
      <alignment horizontal="center" textRotation="90" wrapText="1"/>
    </xf>
    <xf numFmtId="1" fontId="2" fillId="3" borderId="16" xfId="0" applyNumberFormat="1" applyFont="1" applyFill="1" applyBorder="1" applyAlignment="1">
      <alignment horizontal="center" textRotation="90" wrapText="1"/>
    </xf>
    <xf numFmtId="1" fontId="2" fillId="7" borderId="26" xfId="0" applyNumberFormat="1" applyFont="1" applyFill="1" applyBorder="1" applyAlignment="1">
      <alignment horizontal="center" textRotation="90" wrapText="1"/>
    </xf>
    <xf numFmtId="1" fontId="2" fillId="7" borderId="18" xfId="0" applyNumberFormat="1" applyFont="1" applyFill="1" applyBorder="1" applyAlignment="1">
      <alignment horizontal="center" textRotation="90" wrapText="1"/>
    </xf>
    <xf numFmtId="0" fontId="2" fillId="10" borderId="58" xfId="0" applyFont="1" applyFill="1" applyBorder="1" applyAlignment="1">
      <alignment horizontal="center" textRotation="90" wrapText="1"/>
    </xf>
    <xf numFmtId="0" fontId="5" fillId="10" borderId="29" xfId="0" applyFont="1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0" fillId="7" borderId="32" xfId="0" applyNumberFormat="1" applyFill="1" applyBorder="1" applyAlignment="1">
      <alignment horizontal="center" vertical="center"/>
    </xf>
    <xf numFmtId="1" fontId="0" fillId="7" borderId="30" xfId="0" applyNumberForma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1" fontId="5" fillId="5" borderId="34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1" fontId="4" fillId="12" borderId="39" xfId="0" applyNumberFormat="1" applyFont="1" applyFill="1" applyBorder="1" applyAlignment="1">
      <alignment horizontal="center" vertical="center"/>
    </xf>
    <xf numFmtId="1" fontId="4" fillId="12" borderId="42" xfId="0" applyNumberFormat="1" applyFont="1" applyFill="1" applyBorder="1" applyAlignment="1">
      <alignment horizontal="center" vertical="center"/>
    </xf>
    <xf numFmtId="1" fontId="4" fillId="12" borderId="38" xfId="0" applyNumberFormat="1" applyFont="1" applyFill="1" applyBorder="1" applyAlignment="1">
      <alignment horizontal="center" vertical="center"/>
    </xf>
    <xf numFmtId="1" fontId="4" fillId="12" borderId="40" xfId="0" applyNumberFormat="1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63" xfId="0" applyNumberFormat="1" applyFont="1" applyFill="1" applyBorder="1" applyAlignment="1">
      <alignment horizontal="center" vertical="center"/>
    </xf>
    <xf numFmtId="1" fontId="0" fillId="9" borderId="44" xfId="0" applyNumberFormat="1" applyFill="1" applyBorder="1" applyAlignment="1">
      <alignment horizontal="center" vertical="center"/>
    </xf>
    <xf numFmtId="1" fontId="0" fillId="9" borderId="47" xfId="0" applyNumberFormat="1" applyFill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9" borderId="45" xfId="0" applyNumberFormat="1" applyFill="1" applyBorder="1" applyAlignment="1">
      <alignment horizontal="center" vertical="center"/>
    </xf>
    <xf numFmtId="1" fontId="0" fillId="9" borderId="46" xfId="0" applyNumberFormat="1" applyFill="1" applyBorder="1" applyAlignment="1">
      <alignment horizontal="center" vertical="center"/>
    </xf>
    <xf numFmtId="1" fontId="0" fillId="9" borderId="64" xfId="0" applyNumberFormat="1" applyFill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left" vertical="center"/>
    </xf>
    <xf numFmtId="0" fontId="0" fillId="6" borderId="0" xfId="0" applyFill="1"/>
    <xf numFmtId="1" fontId="0" fillId="6" borderId="0" xfId="0" applyNumberFormat="1" applyFill="1"/>
    <xf numFmtId="1" fontId="0" fillId="6" borderId="12" xfId="0" applyNumberFormat="1" applyFill="1" applyBorder="1"/>
    <xf numFmtId="0" fontId="0" fillId="6" borderId="13" xfId="0" applyFill="1" applyBorder="1"/>
    <xf numFmtId="0" fontId="0" fillId="6" borderId="2" xfId="0" applyFill="1" applyBorder="1"/>
    <xf numFmtId="1" fontId="0" fillId="6" borderId="2" xfId="0" applyNumberFormat="1" applyFill="1" applyBorder="1"/>
    <xf numFmtId="1" fontId="0" fillId="6" borderId="4" xfId="0" applyNumberFormat="1" applyFill="1" applyBorder="1"/>
    <xf numFmtId="0" fontId="5" fillId="10" borderId="31" xfId="0" applyFont="1" applyFill="1" applyBorder="1" applyAlignment="1">
      <alignment horizontal="center" vertical="center"/>
    </xf>
    <xf numFmtId="0" fontId="2" fillId="11" borderId="65" xfId="0" applyFont="1" applyFill="1" applyBorder="1" applyAlignment="1">
      <alignment horizontal="center" textRotation="90" wrapText="1"/>
    </xf>
    <xf numFmtId="0" fontId="0" fillId="11" borderId="28" xfId="0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" fontId="5" fillId="5" borderId="33" xfId="0" applyNumberFormat="1" applyFont="1" applyFill="1" applyBorder="1" applyAlignment="1">
      <alignment horizontal="center" vertical="center"/>
    </xf>
    <xf numFmtId="1" fontId="1" fillId="5" borderId="23" xfId="0" applyNumberFormat="1" applyFont="1" applyFill="1" applyBorder="1" applyAlignment="1">
      <alignment horizontal="center" vertical="center"/>
    </xf>
    <xf numFmtId="1" fontId="4" fillId="12" borderId="100" xfId="0" applyNumberFormat="1" applyFont="1" applyFill="1" applyBorder="1" applyAlignment="1">
      <alignment horizontal="center" vertical="center"/>
    </xf>
    <xf numFmtId="1" fontId="2" fillId="8" borderId="101" xfId="0" applyNumberFormat="1" applyFont="1" applyFill="1" applyBorder="1" applyAlignment="1">
      <alignment horizontal="center" textRotation="90" wrapText="1"/>
    </xf>
    <xf numFmtId="0" fontId="0" fillId="8" borderId="103" xfId="0" applyFill="1" applyBorder="1" applyAlignment="1">
      <alignment horizontal="center" vertical="center"/>
    </xf>
    <xf numFmtId="1" fontId="4" fillId="12" borderId="104" xfId="0" applyNumberFormat="1" applyFont="1" applyFill="1" applyBorder="1" applyAlignment="1">
      <alignment horizontal="center" vertical="center"/>
    </xf>
    <xf numFmtId="1" fontId="0" fillId="9" borderId="105" xfId="0" applyNumberFormat="1" applyFill="1" applyBorder="1" applyAlignment="1">
      <alignment horizontal="center" vertical="center"/>
    </xf>
    <xf numFmtId="1" fontId="0" fillId="10" borderId="20" xfId="0" applyNumberFormat="1" applyFill="1" applyBorder="1" applyAlignment="1" applyProtection="1">
      <alignment horizontal="center" vertical="center"/>
      <protection locked="0"/>
    </xf>
    <xf numFmtId="1" fontId="0" fillId="11" borderId="20" xfId="0" applyNumberFormat="1" applyFill="1" applyBorder="1" applyAlignment="1" applyProtection="1">
      <alignment horizontal="center" vertical="center"/>
      <protection locked="0"/>
    </xf>
    <xf numFmtId="1" fontId="0" fillId="8" borderId="22" xfId="0" applyNumberFormat="1" applyFill="1" applyBorder="1" applyAlignment="1">
      <alignment horizontal="center" vertical="center"/>
    </xf>
    <xf numFmtId="1" fontId="0" fillId="11" borderId="21" xfId="0" applyNumberFormat="1" applyFill="1" applyBorder="1" applyAlignment="1" applyProtection="1">
      <alignment horizontal="center" vertical="center"/>
      <protection locked="0"/>
    </xf>
    <xf numFmtId="1" fontId="4" fillId="10" borderId="20" xfId="0" applyNumberFormat="1" applyFont="1" applyFill="1" applyBorder="1" applyAlignment="1" applyProtection="1">
      <alignment horizontal="center" vertical="center"/>
      <protection locked="0"/>
    </xf>
    <xf numFmtId="1" fontId="0" fillId="10" borderId="27" xfId="0" applyNumberFormat="1" applyFill="1" applyBorder="1" applyAlignment="1" applyProtection="1">
      <alignment horizontal="center" vertical="center"/>
      <protection locked="0"/>
    </xf>
    <xf numFmtId="1" fontId="0" fillId="7" borderId="19" xfId="0" applyNumberForma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/>
    </xf>
    <xf numFmtId="1" fontId="0" fillId="8" borderId="102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1" fontId="0" fillId="11" borderId="11" xfId="0" applyNumberFormat="1" applyFill="1" applyBorder="1" applyAlignment="1" applyProtection="1">
      <alignment horizontal="center" vertical="center"/>
      <protection locked="0"/>
    </xf>
    <xf numFmtId="0" fontId="1" fillId="8" borderId="102" xfId="0" applyFont="1" applyFill="1" applyBorder="1" applyAlignment="1">
      <alignment horizontal="center" textRotation="90" wrapText="1"/>
    </xf>
    <xf numFmtId="0" fontId="0" fillId="6" borderId="70" xfId="0" applyFill="1" applyBorder="1" applyAlignment="1">
      <alignment horizontal="center"/>
    </xf>
    <xf numFmtId="1" fontId="2" fillId="8" borderId="107" xfId="0" applyNumberFormat="1" applyFont="1" applyFill="1" applyBorder="1" applyAlignment="1">
      <alignment horizontal="center" textRotation="90" wrapText="1"/>
    </xf>
    <xf numFmtId="0" fontId="1" fillId="8" borderId="25" xfId="0" applyFont="1" applyFill="1" applyBorder="1" applyAlignment="1">
      <alignment horizontal="center" textRotation="90" wrapText="1"/>
    </xf>
    <xf numFmtId="0" fontId="0" fillId="8" borderId="108" xfId="0" applyFill="1" applyBorder="1" applyAlignment="1">
      <alignment horizontal="center" vertical="center"/>
    </xf>
    <xf numFmtId="1" fontId="0" fillId="8" borderId="25" xfId="0" applyNumberFormat="1" applyFill="1" applyBorder="1" applyAlignment="1">
      <alignment horizontal="center" vertical="center"/>
    </xf>
    <xf numFmtId="1" fontId="4" fillId="12" borderId="109" xfId="0" applyNumberFormat="1" applyFont="1" applyFill="1" applyBorder="1" applyAlignment="1">
      <alignment horizontal="center" vertical="center"/>
    </xf>
    <xf numFmtId="1" fontId="5" fillId="5" borderId="28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horizontal="center" vertical="center"/>
    </xf>
    <xf numFmtId="0" fontId="1" fillId="4" borderId="94" xfId="0" applyFont="1" applyFill="1" applyBorder="1" applyAlignment="1">
      <alignment horizontal="center" vertical="center"/>
    </xf>
    <xf numFmtId="0" fontId="0" fillId="0" borderId="70" xfId="0" applyBorder="1"/>
    <xf numFmtId="0" fontId="0" fillId="1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0" fillId="0" borderId="12" xfId="0" applyBorder="1"/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vertical="center"/>
    </xf>
    <xf numFmtId="0" fontId="2" fillId="10" borderId="17" xfId="0" applyFont="1" applyFill="1" applyBorder="1" applyAlignment="1">
      <alignment horizontal="center" textRotation="90" wrapText="1"/>
    </xf>
    <xf numFmtId="0" fontId="2" fillId="11" borderId="19" xfId="0" applyFont="1" applyFill="1" applyBorder="1" applyAlignment="1">
      <alignment horizontal="center" textRotation="90" wrapText="1"/>
    </xf>
    <xf numFmtId="0" fontId="2" fillId="10" borderId="19" xfId="0" applyFont="1" applyFill="1" applyBorder="1" applyAlignment="1">
      <alignment horizontal="center" textRotation="90" wrapText="1"/>
    </xf>
    <xf numFmtId="0" fontId="2" fillId="10" borderId="16" xfId="0" applyFont="1" applyFill="1" applyBorder="1" applyAlignment="1">
      <alignment horizontal="center" textRotation="90" wrapText="1"/>
    </xf>
    <xf numFmtId="0" fontId="2" fillId="11" borderId="18" xfId="0" applyFont="1" applyFill="1" applyBorder="1" applyAlignment="1">
      <alignment horizontal="center" textRotation="90" wrapText="1"/>
    </xf>
    <xf numFmtId="0" fontId="2" fillId="4" borderId="75" xfId="0" applyFont="1" applyFill="1" applyBorder="1" applyAlignment="1">
      <alignment horizontal="center" textRotation="90" wrapText="1"/>
    </xf>
    <xf numFmtId="1" fontId="2" fillId="5" borderId="26" xfId="0" applyNumberFormat="1" applyFont="1" applyFill="1" applyBorder="1" applyAlignment="1">
      <alignment horizontal="center" textRotation="90" wrapText="1"/>
    </xf>
    <xf numFmtId="0" fontId="5" fillId="8" borderId="32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0" fillId="10" borderId="21" xfId="0" applyNumberFormat="1" applyFill="1" applyBorder="1" applyAlignment="1" applyProtection="1">
      <alignment horizontal="center" vertical="center"/>
      <protection locked="0"/>
    </xf>
    <xf numFmtId="1" fontId="0" fillId="11" borderId="19" xfId="0" applyNumberFormat="1" applyFill="1" applyBorder="1" applyAlignment="1" applyProtection="1">
      <alignment horizontal="center" vertical="center"/>
      <protection locked="0"/>
    </xf>
    <xf numFmtId="1" fontId="0" fillId="11" borderId="22" xfId="0" applyNumberFormat="1" applyFill="1" applyBorder="1" applyAlignment="1" applyProtection="1">
      <alignment horizontal="center" vertical="center"/>
      <protection locked="0"/>
    </xf>
    <xf numFmtId="1" fontId="0" fillId="10" borderId="79" xfId="0" applyNumberFormat="1" applyFill="1" applyBorder="1" applyAlignment="1" applyProtection="1">
      <alignment horizontal="center" vertical="center"/>
      <protection locked="0"/>
    </xf>
    <xf numFmtId="1" fontId="0" fillId="11" borderId="10" xfId="0" applyNumberFormat="1" applyFill="1" applyBorder="1" applyAlignment="1" applyProtection="1">
      <alignment horizontal="center" vertical="center"/>
      <protection locked="0"/>
    </xf>
    <xf numFmtId="1" fontId="0" fillId="11" borderId="78" xfId="0" applyNumberFormat="1" applyFill="1" applyBorder="1" applyAlignment="1" applyProtection="1">
      <alignment horizontal="center" vertical="center"/>
      <protection locked="0"/>
    </xf>
    <xf numFmtId="1" fontId="4" fillId="10" borderId="11" xfId="0" applyNumberFormat="1" applyFont="1" applyFill="1" applyBorder="1" applyAlignment="1" applyProtection="1">
      <alignment horizontal="center" vertical="center"/>
      <protection locked="0"/>
    </xf>
    <xf numFmtId="1" fontId="0" fillId="10" borderId="81" xfId="0" applyNumberFormat="1" applyFill="1" applyBorder="1" applyAlignment="1" applyProtection="1">
      <alignment horizontal="center" vertical="center"/>
      <protection locked="0"/>
    </xf>
    <xf numFmtId="1" fontId="0" fillId="11" borderId="14" xfId="0" applyNumberFormat="1" applyFill="1" applyBorder="1" applyAlignment="1" applyProtection="1">
      <alignment horizontal="center" vertical="center"/>
      <protection locked="0"/>
    </xf>
    <xf numFmtId="1" fontId="0" fillId="11" borderId="80" xfId="0" applyNumberFormat="1" applyFill="1" applyBorder="1" applyAlignment="1" applyProtection="1">
      <alignment horizontal="center" vertical="center"/>
      <protection locked="0"/>
    </xf>
    <xf numFmtId="1" fontId="2" fillId="17" borderId="18" xfId="0" applyNumberFormat="1" applyFont="1" applyFill="1" applyBorder="1" applyAlignment="1">
      <alignment horizontal="center" textRotation="90" wrapText="1"/>
    </xf>
    <xf numFmtId="1" fontId="1" fillId="5" borderId="32" xfId="0" applyNumberFormat="1" applyFont="1" applyFill="1" applyBorder="1" applyAlignment="1">
      <alignment horizontal="center" vertical="center"/>
    </xf>
    <xf numFmtId="1" fontId="1" fillId="5" borderId="19" xfId="0" applyNumberFormat="1" applyFont="1" applyFill="1" applyBorder="1" applyAlignment="1">
      <alignment horizontal="center" vertical="center"/>
    </xf>
    <xf numFmtId="1" fontId="7" fillId="12" borderId="42" xfId="0" applyNumberFormat="1" applyFont="1" applyFill="1" applyBorder="1" applyAlignment="1">
      <alignment horizontal="center" vertical="center"/>
    </xf>
    <xf numFmtId="1" fontId="1" fillId="17" borderId="30" xfId="0" applyNumberFormat="1" applyFont="1" applyFill="1" applyBorder="1" applyAlignment="1">
      <alignment horizontal="center" vertical="center"/>
    </xf>
    <xf numFmtId="1" fontId="1" fillId="17" borderId="22" xfId="0" applyNumberFormat="1" applyFont="1" applyFill="1" applyBorder="1" applyAlignment="1">
      <alignment horizontal="center" vertical="center"/>
    </xf>
    <xf numFmtId="1" fontId="7" fillId="12" borderId="40" xfId="0" applyNumberFormat="1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1" fontId="1" fillId="5" borderId="99" xfId="0" applyNumberFormat="1" applyFont="1" applyFill="1" applyBorder="1" applyAlignment="1">
      <alignment horizontal="center" textRotation="90" wrapText="1"/>
    </xf>
    <xf numFmtId="1" fontId="1" fillId="5" borderId="65" xfId="0" applyNumberFormat="1" applyFont="1" applyFill="1" applyBorder="1" applyAlignment="1">
      <alignment horizontal="center" textRotation="90" wrapText="1"/>
    </xf>
    <xf numFmtId="0" fontId="5" fillId="12" borderId="61" xfId="0" applyFont="1" applyFill="1" applyBorder="1" applyAlignment="1">
      <alignment horizontal="center" vertical="center"/>
    </xf>
    <xf numFmtId="0" fontId="5" fillId="12" borderId="6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9" borderId="7" xfId="0" applyFont="1" applyFill="1" applyBorder="1" applyAlignment="1">
      <alignment horizontal="right" vertical="center"/>
    </xf>
    <xf numFmtId="0" fontId="1" fillId="9" borderId="8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left"/>
    </xf>
    <xf numFmtId="0" fontId="0" fillId="6" borderId="0" xfId="0" applyFill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" fillId="0" borderId="36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5" fillId="12" borderId="54" xfId="0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 textRotation="90"/>
    </xf>
    <xf numFmtId="0" fontId="1" fillId="0" borderId="79" xfId="0" applyFont="1" applyBorder="1" applyAlignment="1">
      <alignment horizontal="center" vertical="center" textRotation="90"/>
    </xf>
    <xf numFmtId="0" fontId="1" fillId="0" borderId="81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0" fillId="14" borderId="10" xfId="0" applyFill="1" applyBorder="1" applyAlignment="1">
      <alignment horizontal="center"/>
    </xf>
    <xf numFmtId="0" fontId="0" fillId="14" borderId="84" xfId="0" applyFill="1" applyBorder="1" applyAlignment="1">
      <alignment horizontal="center"/>
    </xf>
    <xf numFmtId="0" fontId="0" fillId="14" borderId="85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1" fontId="0" fillId="14" borderId="10" xfId="0" applyNumberFormat="1" applyFill="1" applyBorder="1" applyAlignment="1">
      <alignment horizontal="center"/>
    </xf>
    <xf numFmtId="1" fontId="0" fillId="14" borderId="84" xfId="0" applyNumberFormat="1" applyFill="1" applyBorder="1" applyAlignment="1">
      <alignment horizontal="center"/>
    </xf>
    <xf numFmtId="1" fontId="0" fillId="14" borderId="92" xfId="0" applyNumberForma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6" fillId="0" borderId="84" xfId="0" applyNumberFormat="1" applyFont="1" applyBorder="1" applyAlignment="1">
      <alignment horizontal="center"/>
    </xf>
    <xf numFmtId="1" fontId="6" fillId="0" borderId="92" xfId="0" applyNumberFormat="1" applyFont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1" fontId="0" fillId="10" borderId="32" xfId="0" applyNumberFormat="1" applyFill="1" applyBorder="1" applyAlignment="1">
      <alignment horizontal="center"/>
    </xf>
    <xf numFmtId="1" fontId="0" fillId="10" borderId="33" xfId="0" applyNumberFormat="1" applyFill="1" applyBorder="1" applyAlignment="1">
      <alignment horizontal="center"/>
    </xf>
    <xf numFmtId="1" fontId="0" fillId="10" borderId="93" xfId="0" applyNumberFormat="1" applyFill="1" applyBorder="1" applyAlignment="1">
      <alignment horizontal="center"/>
    </xf>
    <xf numFmtId="1" fontId="0" fillId="10" borderId="14" xfId="0" applyNumberFormat="1" applyFill="1" applyBorder="1" applyAlignment="1">
      <alignment horizontal="center"/>
    </xf>
    <xf numFmtId="1" fontId="0" fillId="10" borderId="82" xfId="0" applyNumberFormat="1" applyFill="1" applyBorder="1" applyAlignment="1">
      <alignment horizontal="center"/>
    </xf>
    <xf numFmtId="1" fontId="0" fillId="10" borderId="106" xfId="0" applyNumberFormat="1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84" xfId="0" applyFill="1" applyBorder="1" applyAlignment="1">
      <alignment horizontal="center"/>
    </xf>
    <xf numFmtId="0" fontId="0" fillId="7" borderId="85" xfId="0" applyFill="1" applyBorder="1" applyAlignment="1">
      <alignment horizontal="center"/>
    </xf>
    <xf numFmtId="1" fontId="0" fillId="7" borderId="10" xfId="0" applyNumberFormat="1" applyFill="1" applyBorder="1" applyAlignment="1">
      <alignment horizontal="center"/>
    </xf>
    <xf numFmtId="1" fontId="0" fillId="7" borderId="84" xfId="0" applyNumberFormat="1" applyFill="1" applyBorder="1" applyAlignment="1">
      <alignment horizontal="center"/>
    </xf>
    <xf numFmtId="1" fontId="0" fillId="7" borderId="92" xfId="0" applyNumberFormat="1" applyFill="1" applyBorder="1" applyAlignment="1">
      <alignment horizontal="center"/>
    </xf>
    <xf numFmtId="0" fontId="0" fillId="10" borderId="95" xfId="0" applyFill="1" applyBorder="1" applyAlignment="1">
      <alignment horizontal="center"/>
    </xf>
    <xf numFmtId="0" fontId="0" fillId="10" borderId="96" xfId="0" applyFill="1" applyBorder="1" applyAlignment="1">
      <alignment horizontal="center"/>
    </xf>
    <xf numFmtId="0" fontId="0" fillId="10" borderId="97" xfId="0" applyFill="1" applyBorder="1" applyAlignment="1">
      <alignment horizontal="center"/>
    </xf>
    <xf numFmtId="1" fontId="0" fillId="10" borderId="95" xfId="0" applyNumberFormat="1" applyFill="1" applyBorder="1" applyAlignment="1">
      <alignment horizontal="center"/>
    </xf>
    <xf numFmtId="1" fontId="0" fillId="10" borderId="96" xfId="0" applyNumberFormat="1" applyFill="1" applyBorder="1" applyAlignment="1">
      <alignment horizontal="center"/>
    </xf>
    <xf numFmtId="1" fontId="0" fillId="10" borderId="98" xfId="0" applyNumberFormat="1" applyFill="1" applyBorder="1" applyAlignment="1">
      <alignment horizontal="center"/>
    </xf>
    <xf numFmtId="0" fontId="1" fillId="12" borderId="86" xfId="0" applyFont="1" applyFill="1" applyBorder="1" applyAlignment="1">
      <alignment horizontal="center" vertical="center" textRotation="90"/>
    </xf>
    <xf numFmtId="0" fontId="1" fillId="12" borderId="89" xfId="0" applyFont="1" applyFill="1" applyBorder="1" applyAlignment="1">
      <alignment horizontal="center" vertical="center" textRotation="90"/>
    </xf>
    <xf numFmtId="0" fontId="1" fillId="12" borderId="90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1" fillId="5" borderId="79" xfId="0" applyFont="1" applyFill="1" applyBorder="1" applyAlignment="1">
      <alignment horizontal="center" vertical="center" textRotation="90"/>
    </xf>
    <xf numFmtId="0" fontId="1" fillId="5" borderId="81" xfId="0" applyFont="1" applyFill="1" applyBorder="1" applyAlignment="1">
      <alignment horizontal="center" vertical="center" textRotation="90"/>
    </xf>
    <xf numFmtId="0" fontId="1" fillId="5" borderId="91" xfId="0" applyFont="1" applyFill="1" applyBorder="1" applyAlignment="1">
      <alignment horizontal="center" vertical="center" textRotation="90"/>
    </xf>
    <xf numFmtId="0" fontId="0" fillId="10" borderId="82" xfId="0" applyFill="1" applyBorder="1" applyAlignment="1">
      <alignment horizontal="center"/>
    </xf>
    <xf numFmtId="0" fontId="0" fillId="10" borderId="83" xfId="0" applyFill="1" applyBorder="1" applyAlignment="1">
      <alignment horizontal="center"/>
    </xf>
    <xf numFmtId="1" fontId="2" fillId="5" borderId="110" xfId="0" applyNumberFormat="1" applyFont="1" applyFill="1" applyBorder="1" applyAlignment="1">
      <alignment horizontal="center" textRotation="90" wrapText="1"/>
    </xf>
    <xf numFmtId="1" fontId="2" fillId="5" borderId="21" xfId="0" applyNumberFormat="1" applyFont="1" applyFill="1" applyBorder="1" applyAlignment="1">
      <alignment horizontal="center" textRotation="90" wrapText="1"/>
    </xf>
    <xf numFmtId="0" fontId="1" fillId="15" borderId="86" xfId="0" applyFont="1" applyFill="1" applyBorder="1" applyAlignment="1">
      <alignment horizontal="center" vertical="center" textRotation="90"/>
    </xf>
    <xf numFmtId="0" fontId="1" fillId="15" borderId="89" xfId="0" applyFont="1" applyFill="1" applyBorder="1" applyAlignment="1">
      <alignment horizontal="center" vertical="center" textRotation="90"/>
    </xf>
    <xf numFmtId="0" fontId="1" fillId="15" borderId="90" xfId="0" applyFont="1" applyFill="1" applyBorder="1" applyAlignment="1">
      <alignment horizontal="center" vertical="center" textRotation="90"/>
    </xf>
    <xf numFmtId="1" fontId="2" fillId="5" borderId="52" xfId="0" applyNumberFormat="1" applyFont="1" applyFill="1" applyBorder="1" applyAlignment="1">
      <alignment horizontal="center" textRotation="90" wrapText="1"/>
    </xf>
    <xf numFmtId="1" fontId="2" fillId="5" borderId="53" xfId="0" applyNumberFormat="1" applyFont="1" applyFill="1" applyBorder="1" applyAlignment="1">
      <alignment horizontal="center" textRotation="90" wrapTex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left" vertical="center"/>
      <protection locked="0"/>
    </xf>
    <xf numFmtId="0" fontId="0" fillId="0" borderId="72" xfId="0" applyBorder="1" applyAlignment="1">
      <alignment horizontal="center" vertical="center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7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6" xfId="0" applyFill="1" applyBorder="1" applyAlignment="1">
      <alignment horizontal="center"/>
    </xf>
    <xf numFmtId="0" fontId="0" fillId="3" borderId="7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1" fillId="16" borderId="86" xfId="0" applyFont="1" applyFill="1" applyBorder="1" applyAlignment="1">
      <alignment horizontal="center" vertical="center" textRotation="90"/>
    </xf>
    <xf numFmtId="0" fontId="1" fillId="16" borderId="89" xfId="0" applyFont="1" applyFill="1" applyBorder="1" applyAlignment="1">
      <alignment horizontal="center" vertical="center" textRotation="90"/>
    </xf>
    <xf numFmtId="0" fontId="1" fillId="16" borderId="90" xfId="0" applyFont="1" applyFill="1" applyBorder="1" applyAlignment="1">
      <alignment horizontal="center" vertical="center" textRotation="90"/>
    </xf>
    <xf numFmtId="0" fontId="1" fillId="0" borderId="91" xfId="0" applyFont="1" applyBorder="1" applyAlignment="1">
      <alignment horizontal="center" vertical="center" textRotation="9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  <color rgb="FFFFFFCC"/>
      <color rgb="FFFF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view="pageBreakPreview" zoomScaleNormal="90" zoomScaleSheetLayoutView="100" workbookViewId="0">
      <pane ySplit="6" topLeftCell="A7" activePane="bottomLeft" state="frozen"/>
      <selection pane="bottomLeft" activeCell="P1" sqref="P1:X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5" width="4.7109375" customWidth="1"/>
    <col min="16" max="16" width="5.28515625" customWidth="1"/>
    <col min="17" max="17" width="5.42578125" customWidth="1"/>
    <col min="18" max="22" width="4.7109375" customWidth="1"/>
    <col min="23" max="24" width="4.7109375" style="52" customWidth="1"/>
  </cols>
  <sheetData>
    <row r="1" spans="1:25" ht="28.15" customHeight="1" thickTop="1" thickBot="1" x14ac:dyDescent="0.3">
      <c r="A1" s="157" t="s">
        <v>12</v>
      </c>
      <c r="B1" s="158"/>
      <c r="C1" s="158"/>
      <c r="D1" s="159"/>
      <c r="E1" s="160" t="s">
        <v>13</v>
      </c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66" t="s">
        <v>68</v>
      </c>
      <c r="Q1" s="167"/>
      <c r="R1" s="167"/>
      <c r="S1" s="167"/>
      <c r="T1" s="167"/>
      <c r="U1" s="167"/>
      <c r="V1" s="167"/>
      <c r="W1" s="167"/>
      <c r="X1" s="168"/>
    </row>
    <row r="2" spans="1:25" ht="28.15" customHeight="1" thickTop="1" thickBot="1" x14ac:dyDescent="0.3">
      <c r="A2" s="160" t="s">
        <v>14</v>
      </c>
      <c r="B2" s="161"/>
      <c r="C2" s="161"/>
      <c r="D2" s="162"/>
      <c r="E2" s="160" t="s">
        <v>15</v>
      </c>
      <c r="F2" s="161"/>
      <c r="G2" s="161"/>
      <c r="H2" s="161"/>
      <c r="I2" s="161"/>
      <c r="J2" s="161"/>
      <c r="K2" s="161"/>
      <c r="L2" s="161"/>
      <c r="M2" s="161"/>
      <c r="N2" s="161"/>
      <c r="O2" s="162"/>
      <c r="P2" s="166" t="s">
        <v>20</v>
      </c>
      <c r="Q2" s="167"/>
      <c r="R2" s="167"/>
      <c r="S2" s="167"/>
      <c r="T2" s="167"/>
      <c r="U2" s="167"/>
      <c r="V2" s="167"/>
      <c r="W2" s="167"/>
      <c r="X2" s="168"/>
    </row>
    <row r="3" spans="1:25" ht="29.45" customHeight="1" thickTop="1" thickBot="1" x14ac:dyDescent="0.3">
      <c r="A3" s="151" t="s">
        <v>42</v>
      </c>
      <c r="B3" s="152"/>
      <c r="C3" s="152"/>
      <c r="D3" s="152"/>
      <c r="E3" s="152"/>
      <c r="F3" s="152"/>
      <c r="G3" s="153"/>
      <c r="H3" s="154" t="s">
        <v>41</v>
      </c>
      <c r="I3" s="155"/>
      <c r="J3" s="155"/>
      <c r="K3" s="155"/>
      <c r="L3" s="156"/>
      <c r="M3" s="163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/>
    </row>
    <row r="4" spans="1:25" ht="26.25" customHeight="1" thickBot="1" x14ac:dyDescent="0.3">
      <c r="A4" s="144" t="s">
        <v>0</v>
      </c>
      <c r="B4" s="141" t="s">
        <v>1</v>
      </c>
      <c r="C4" s="179" t="s">
        <v>32</v>
      </c>
      <c r="D4" s="179"/>
      <c r="E4" s="179"/>
      <c r="F4" s="179"/>
      <c r="G4" s="179" t="s">
        <v>33</v>
      </c>
      <c r="H4" s="179"/>
      <c r="I4" s="179"/>
      <c r="J4" s="179"/>
      <c r="K4" s="150" t="s">
        <v>34</v>
      </c>
      <c r="L4" s="179"/>
      <c r="M4" s="179"/>
      <c r="N4" s="179"/>
      <c r="O4" s="179"/>
      <c r="P4" s="179" t="s">
        <v>24</v>
      </c>
      <c r="Q4" s="179"/>
      <c r="R4" s="149" t="s">
        <v>25</v>
      </c>
      <c r="S4" s="150"/>
      <c r="T4" s="140" t="s">
        <v>26</v>
      </c>
      <c r="U4" s="140"/>
      <c r="V4" s="140"/>
      <c r="W4" s="147" t="s">
        <v>4</v>
      </c>
      <c r="X4" s="70"/>
    </row>
    <row r="5" spans="1:25" ht="109.15" customHeight="1" x14ac:dyDescent="0.25">
      <c r="A5" s="145"/>
      <c r="B5" s="142"/>
      <c r="C5" s="13" t="s">
        <v>35</v>
      </c>
      <c r="D5" s="14" t="s">
        <v>16</v>
      </c>
      <c r="E5" s="6" t="s">
        <v>17</v>
      </c>
      <c r="F5" s="7" t="s">
        <v>22</v>
      </c>
      <c r="G5" s="62" t="s">
        <v>27</v>
      </c>
      <c r="H5" s="16" t="s">
        <v>66</v>
      </c>
      <c r="I5" s="15" t="s">
        <v>18</v>
      </c>
      <c r="J5" s="7" t="s">
        <v>22</v>
      </c>
      <c r="K5" s="21" t="s">
        <v>21</v>
      </c>
      <c r="L5" s="14" t="s">
        <v>28</v>
      </c>
      <c r="M5" s="17" t="s">
        <v>29</v>
      </c>
      <c r="N5" s="6" t="s">
        <v>3</v>
      </c>
      <c r="O5" s="7" t="s">
        <v>22</v>
      </c>
      <c r="P5" s="18" t="s">
        <v>67</v>
      </c>
      <c r="Q5" s="19" t="s">
        <v>30</v>
      </c>
      <c r="R5" s="18" t="s">
        <v>40</v>
      </c>
      <c r="S5" s="20" t="s">
        <v>31</v>
      </c>
      <c r="T5" s="21" t="s">
        <v>39</v>
      </c>
      <c r="U5" s="6" t="s">
        <v>23</v>
      </c>
      <c r="V5" s="11" t="s">
        <v>22</v>
      </c>
      <c r="W5" s="148"/>
      <c r="X5" s="85" t="s">
        <v>22</v>
      </c>
    </row>
    <row r="6" spans="1:25" ht="21.75" customHeight="1" thickBot="1" x14ac:dyDescent="0.3">
      <c r="A6" s="146"/>
      <c r="B6" s="143"/>
      <c r="C6" s="22">
        <v>50</v>
      </c>
      <c r="D6" s="23">
        <v>50</v>
      </c>
      <c r="E6" s="8" t="s">
        <v>2</v>
      </c>
      <c r="F6" s="9" t="s">
        <v>11</v>
      </c>
      <c r="G6" s="63">
        <v>50</v>
      </c>
      <c r="H6" s="22">
        <v>150</v>
      </c>
      <c r="I6" s="8" t="s">
        <v>2</v>
      </c>
      <c r="J6" s="9" t="s">
        <v>11</v>
      </c>
      <c r="K6" s="61">
        <v>50</v>
      </c>
      <c r="L6" s="23">
        <v>50</v>
      </c>
      <c r="M6" s="24">
        <v>100</v>
      </c>
      <c r="N6" s="8" t="s">
        <v>2</v>
      </c>
      <c r="O6" s="9" t="s">
        <v>11</v>
      </c>
      <c r="P6" s="25">
        <v>40</v>
      </c>
      <c r="Q6" s="26">
        <v>100</v>
      </c>
      <c r="R6" s="25">
        <v>20</v>
      </c>
      <c r="S6" s="27">
        <v>100</v>
      </c>
      <c r="T6" s="28">
        <v>200</v>
      </c>
      <c r="U6" s="29" t="s">
        <v>2</v>
      </c>
      <c r="V6" s="30" t="s">
        <v>11</v>
      </c>
      <c r="W6" s="67" t="s">
        <v>2</v>
      </c>
      <c r="X6" s="71" t="s">
        <v>11</v>
      </c>
    </row>
    <row r="7" spans="1:25" ht="15" customHeight="1" x14ac:dyDescent="0.25">
      <c r="A7" s="32">
        <v>1</v>
      </c>
      <c r="B7" s="10"/>
      <c r="C7" s="74"/>
      <c r="D7" s="75"/>
      <c r="E7" s="48">
        <f t="shared" ref="E7" si="0">C7*2</f>
        <v>0</v>
      </c>
      <c r="F7" s="76">
        <f>IF(E7&gt;=80,7,IF(E7&gt;=70,6,IF(E7&gt;=60,5,IF(E7&gt;=50,4,IF(E7&gt;=40,3,IF(E7&gt;=30,2,IF(E7&gt;=1,1,0)))))))</f>
        <v>0</v>
      </c>
      <c r="G7" s="77"/>
      <c r="H7" s="78"/>
      <c r="I7" s="48">
        <f>H7/150*100</f>
        <v>0</v>
      </c>
      <c r="J7" s="76">
        <f>IF(I7&gt;=80,7,IF(I7&gt;=70,6,IF(I7&gt;=60,5,IF(I7&gt;=50,4,IF(I7&gt;=40,3,IF(I7&gt;=30,2,IF(I7&gt;=1,1,0)))))))</f>
        <v>0</v>
      </c>
      <c r="K7" s="79"/>
      <c r="L7" s="75"/>
      <c r="M7" s="75"/>
      <c r="N7" s="48">
        <f>K7*2</f>
        <v>0</v>
      </c>
      <c r="O7" s="76">
        <f>IF(N7&gt;=80,7,IF(N7&gt;=70,6,IF(N7&gt;=60,5,IF(N7&gt;=50,4,IF(N7&gt;=40,3,IF(N7&gt;=30,2,IF(N7&gt;=1,1,0)))))))</f>
        <v>0</v>
      </c>
      <c r="P7" s="49">
        <f>(C7/50*10)+(H7/150*20)+(K7/50*10)</f>
        <v>0</v>
      </c>
      <c r="Q7" s="80">
        <f>P7/40*100</f>
        <v>0</v>
      </c>
      <c r="R7" s="49">
        <f>S7/5</f>
        <v>0</v>
      </c>
      <c r="S7" s="81">
        <f>(D7+G7+L7+M7)/250*100</f>
        <v>0</v>
      </c>
      <c r="T7" s="12"/>
      <c r="U7" s="50">
        <f>ROUND(T7/2,0)</f>
        <v>0</v>
      </c>
      <c r="V7" s="76">
        <f>IF(U7&gt;=80,7,IF(U7&gt;=70,6,IF(U7&gt;=60,5,IF(U7&gt;=50,4,IF(U7&gt;=40,3,IF(U7&gt;=30,2,IF(U7&gt;=1,1,0)))))))</f>
        <v>0</v>
      </c>
      <c r="W7" s="68">
        <f>P7+R7+(T7/5)</f>
        <v>0</v>
      </c>
      <c r="X7" s="82">
        <f>IF(W7&gt;=80,7,IF(W7&gt;=70,6,IF(W7&gt;=60,5,IF(W7&gt;=50,4,IF(W7&gt;=40,3,IF(W7&gt;=30,2,IF(W7&gt;=1,1,0)))))))</f>
        <v>0</v>
      </c>
    </row>
    <row r="8" spans="1:25" ht="15" customHeight="1" x14ac:dyDescent="0.25">
      <c r="A8" s="33">
        <v>2</v>
      </c>
      <c r="B8" s="1"/>
      <c r="C8" s="2"/>
      <c r="D8" s="83"/>
      <c r="E8" s="48">
        <f t="shared" ref="E8:E46" si="1">C8*2</f>
        <v>0</v>
      </c>
      <c r="F8" s="76">
        <f t="shared" ref="F8:F46" si="2">IF(E8&gt;=80,7,IF(E8&gt;=70,6,IF(E8&gt;=60,5,IF(E8&gt;=50,4,IF(E8&gt;=40,3,IF(E8&gt;=30,2,IF(E8&gt;=1,1,0)))))))</f>
        <v>0</v>
      </c>
      <c r="G8" s="77"/>
      <c r="H8" s="78"/>
      <c r="I8" s="48">
        <f t="shared" ref="I8:I46" si="3">H8/150*100</f>
        <v>0</v>
      </c>
      <c r="J8" s="76">
        <f t="shared" ref="J8:J46" si="4">IF(I8&gt;=80,7,IF(I8&gt;=70,6,IF(I8&gt;=60,5,IF(I8&gt;=50,4,IF(I8&gt;=40,3,IF(I8&gt;=30,2,IF(I8&gt;=1,1,0)))))))</f>
        <v>0</v>
      </c>
      <c r="K8" s="79"/>
      <c r="L8" s="75"/>
      <c r="M8" s="75"/>
      <c r="N8" s="48">
        <f t="shared" ref="N8:N46" si="5">K8*2</f>
        <v>0</v>
      </c>
      <c r="O8" s="76">
        <f t="shared" ref="O8:O46" si="6">IF(N8&gt;=80,7,IF(N8&gt;=70,6,IF(N8&gt;=60,5,IF(N8&gt;=50,4,IF(N8&gt;=40,3,IF(N8&gt;=30,2,IF(N8&gt;=1,1,0)))))))</f>
        <v>0</v>
      </c>
      <c r="P8" s="49">
        <f t="shared" ref="P8:P46" si="7">(C8/50*10)+(H8/150*20)+(K8/50*10)</f>
        <v>0</v>
      </c>
      <c r="Q8" s="80">
        <f t="shared" ref="Q8:Q46" si="8">P8/40*100</f>
        <v>0</v>
      </c>
      <c r="R8" s="49">
        <f t="shared" ref="R8:R46" si="9">S8/5</f>
        <v>0</v>
      </c>
      <c r="S8" s="81">
        <f t="shared" ref="S8:S46" si="10">(D8+G8+L8+M8)/250*100</f>
        <v>0</v>
      </c>
      <c r="T8" s="12"/>
      <c r="U8" s="50">
        <f t="shared" ref="U8:U46" si="11">ROUND(T8/2,0)</f>
        <v>0</v>
      </c>
      <c r="V8" s="76">
        <f t="shared" ref="V8:X46" si="12">IF(U8&gt;=80,7,IF(U8&gt;=70,6,IF(U8&gt;=60,5,IF(U8&gt;=50,4,IF(U8&gt;=40,3,IF(U8&gt;=30,2,IF(U8&gt;=1,1,0)))))))</f>
        <v>0</v>
      </c>
      <c r="W8" s="68">
        <f t="shared" ref="W8:W46" si="13">P8+R8+(T8/5)</f>
        <v>0</v>
      </c>
      <c r="X8" s="82">
        <f t="shared" si="12"/>
        <v>0</v>
      </c>
    </row>
    <row r="9" spans="1:25" ht="15" customHeight="1" x14ac:dyDescent="0.25">
      <c r="A9" s="34">
        <v>3</v>
      </c>
      <c r="B9" s="1"/>
      <c r="C9" s="2"/>
      <c r="D9" s="83"/>
      <c r="E9" s="48">
        <f t="shared" si="1"/>
        <v>0</v>
      </c>
      <c r="F9" s="76">
        <f t="shared" si="2"/>
        <v>0</v>
      </c>
      <c r="G9" s="77"/>
      <c r="H9" s="78"/>
      <c r="I9" s="48">
        <f t="shared" si="3"/>
        <v>0</v>
      </c>
      <c r="J9" s="76">
        <f t="shared" si="4"/>
        <v>0</v>
      </c>
      <c r="K9" s="79"/>
      <c r="L9" s="75"/>
      <c r="M9" s="75"/>
      <c r="N9" s="48">
        <f t="shared" si="5"/>
        <v>0</v>
      </c>
      <c r="O9" s="76">
        <f t="shared" si="6"/>
        <v>0</v>
      </c>
      <c r="P9" s="49">
        <f t="shared" si="7"/>
        <v>0</v>
      </c>
      <c r="Q9" s="80">
        <f t="shared" si="8"/>
        <v>0</v>
      </c>
      <c r="R9" s="49">
        <f t="shared" si="9"/>
        <v>0</v>
      </c>
      <c r="S9" s="81">
        <f t="shared" si="10"/>
        <v>0</v>
      </c>
      <c r="T9" s="12"/>
      <c r="U9" s="50">
        <f t="shared" si="11"/>
        <v>0</v>
      </c>
      <c r="V9" s="76">
        <f t="shared" si="12"/>
        <v>0</v>
      </c>
      <c r="W9" s="68">
        <f t="shared" si="13"/>
        <v>0</v>
      </c>
      <c r="X9" s="82">
        <f t="shared" si="12"/>
        <v>0</v>
      </c>
    </row>
    <row r="10" spans="1:25" ht="15" customHeight="1" x14ac:dyDescent="0.25">
      <c r="A10" s="34">
        <v>4</v>
      </c>
      <c r="B10" s="1"/>
      <c r="C10" s="3"/>
      <c r="D10" s="83"/>
      <c r="E10" s="48">
        <f t="shared" si="1"/>
        <v>0</v>
      </c>
      <c r="F10" s="76">
        <f t="shared" si="2"/>
        <v>0</v>
      </c>
      <c r="G10" s="77"/>
      <c r="H10" s="78"/>
      <c r="I10" s="48">
        <f t="shared" si="3"/>
        <v>0</v>
      </c>
      <c r="J10" s="76">
        <f t="shared" si="4"/>
        <v>0</v>
      </c>
      <c r="K10" s="79"/>
      <c r="L10" s="75"/>
      <c r="M10" s="75"/>
      <c r="N10" s="48">
        <f t="shared" si="5"/>
        <v>0</v>
      </c>
      <c r="O10" s="76">
        <f t="shared" si="6"/>
        <v>0</v>
      </c>
      <c r="P10" s="49">
        <f t="shared" si="7"/>
        <v>0</v>
      </c>
      <c r="Q10" s="80">
        <f t="shared" si="8"/>
        <v>0</v>
      </c>
      <c r="R10" s="49">
        <f t="shared" si="9"/>
        <v>0</v>
      </c>
      <c r="S10" s="81">
        <f t="shared" si="10"/>
        <v>0</v>
      </c>
      <c r="T10" s="12"/>
      <c r="U10" s="50">
        <f t="shared" si="11"/>
        <v>0</v>
      </c>
      <c r="V10" s="76">
        <f t="shared" si="12"/>
        <v>0</v>
      </c>
      <c r="W10" s="68">
        <f t="shared" si="13"/>
        <v>0</v>
      </c>
      <c r="X10" s="82">
        <f t="shared" si="12"/>
        <v>0</v>
      </c>
    </row>
    <row r="11" spans="1:25" ht="15" customHeight="1" x14ac:dyDescent="0.25">
      <c r="A11" s="33">
        <v>5</v>
      </c>
      <c r="B11" s="1"/>
      <c r="C11" s="2"/>
      <c r="D11" s="83"/>
      <c r="E11" s="48">
        <f t="shared" si="1"/>
        <v>0</v>
      </c>
      <c r="F11" s="76">
        <f t="shared" si="2"/>
        <v>0</v>
      </c>
      <c r="G11" s="77"/>
      <c r="H11" s="78"/>
      <c r="I11" s="48">
        <f t="shared" si="3"/>
        <v>0</v>
      </c>
      <c r="J11" s="76">
        <f t="shared" si="4"/>
        <v>0</v>
      </c>
      <c r="K11" s="79"/>
      <c r="L11" s="75"/>
      <c r="M11" s="75"/>
      <c r="N11" s="48">
        <f t="shared" si="5"/>
        <v>0</v>
      </c>
      <c r="O11" s="76">
        <f t="shared" si="6"/>
        <v>0</v>
      </c>
      <c r="P11" s="49">
        <f t="shared" si="7"/>
        <v>0</v>
      </c>
      <c r="Q11" s="80">
        <f t="shared" si="8"/>
        <v>0</v>
      </c>
      <c r="R11" s="49">
        <f t="shared" si="9"/>
        <v>0</v>
      </c>
      <c r="S11" s="81">
        <f t="shared" si="10"/>
        <v>0</v>
      </c>
      <c r="T11" s="12"/>
      <c r="U11" s="50">
        <f t="shared" si="11"/>
        <v>0</v>
      </c>
      <c r="V11" s="76">
        <f t="shared" si="12"/>
        <v>0</v>
      </c>
      <c r="W11" s="68">
        <f t="shared" si="13"/>
        <v>0</v>
      </c>
      <c r="X11" s="82">
        <f t="shared" si="12"/>
        <v>0</v>
      </c>
    </row>
    <row r="12" spans="1:25" ht="15" customHeight="1" x14ac:dyDescent="0.25">
      <c r="A12" s="34">
        <v>6</v>
      </c>
      <c r="B12" s="1"/>
      <c r="C12" s="2"/>
      <c r="D12" s="83"/>
      <c r="E12" s="48">
        <f t="shared" si="1"/>
        <v>0</v>
      </c>
      <c r="F12" s="76">
        <f t="shared" si="2"/>
        <v>0</v>
      </c>
      <c r="G12" s="77"/>
      <c r="H12" s="78"/>
      <c r="I12" s="48">
        <f t="shared" si="3"/>
        <v>0</v>
      </c>
      <c r="J12" s="76">
        <f t="shared" si="4"/>
        <v>0</v>
      </c>
      <c r="K12" s="79"/>
      <c r="L12" s="75"/>
      <c r="M12" s="75"/>
      <c r="N12" s="48">
        <f t="shared" si="5"/>
        <v>0</v>
      </c>
      <c r="O12" s="76">
        <f t="shared" si="6"/>
        <v>0</v>
      </c>
      <c r="P12" s="49">
        <f t="shared" si="7"/>
        <v>0</v>
      </c>
      <c r="Q12" s="80">
        <f t="shared" si="8"/>
        <v>0</v>
      </c>
      <c r="R12" s="49">
        <f t="shared" si="9"/>
        <v>0</v>
      </c>
      <c r="S12" s="81">
        <f t="shared" si="10"/>
        <v>0</v>
      </c>
      <c r="T12" s="12"/>
      <c r="U12" s="50">
        <f t="shared" si="11"/>
        <v>0</v>
      </c>
      <c r="V12" s="76">
        <f t="shared" si="12"/>
        <v>0</v>
      </c>
      <c r="W12" s="68">
        <f t="shared" si="13"/>
        <v>0</v>
      </c>
      <c r="X12" s="82">
        <f t="shared" si="12"/>
        <v>0</v>
      </c>
      <c r="Y12" s="53"/>
    </row>
    <row r="13" spans="1:25" ht="15" customHeight="1" x14ac:dyDescent="0.25">
      <c r="A13" s="34">
        <v>7</v>
      </c>
      <c r="B13" s="1"/>
      <c r="C13" s="2"/>
      <c r="D13" s="83"/>
      <c r="E13" s="48">
        <f t="shared" si="1"/>
        <v>0</v>
      </c>
      <c r="F13" s="76">
        <f t="shared" si="2"/>
        <v>0</v>
      </c>
      <c r="G13" s="77"/>
      <c r="H13" s="78"/>
      <c r="I13" s="48">
        <f t="shared" si="3"/>
        <v>0</v>
      </c>
      <c r="J13" s="76">
        <f t="shared" si="4"/>
        <v>0</v>
      </c>
      <c r="K13" s="79"/>
      <c r="L13" s="75"/>
      <c r="M13" s="75"/>
      <c r="N13" s="48">
        <f t="shared" si="5"/>
        <v>0</v>
      </c>
      <c r="O13" s="76">
        <f t="shared" si="6"/>
        <v>0</v>
      </c>
      <c r="P13" s="49">
        <f t="shared" si="7"/>
        <v>0</v>
      </c>
      <c r="Q13" s="80">
        <f t="shared" si="8"/>
        <v>0</v>
      </c>
      <c r="R13" s="49">
        <f t="shared" si="9"/>
        <v>0</v>
      </c>
      <c r="S13" s="81">
        <f t="shared" si="10"/>
        <v>0</v>
      </c>
      <c r="T13" s="12"/>
      <c r="U13" s="50">
        <f t="shared" si="11"/>
        <v>0</v>
      </c>
      <c r="V13" s="76">
        <f t="shared" si="12"/>
        <v>0</v>
      </c>
      <c r="W13" s="68">
        <f t="shared" si="13"/>
        <v>0</v>
      </c>
      <c r="X13" s="82">
        <f t="shared" si="12"/>
        <v>0</v>
      </c>
    </row>
    <row r="14" spans="1:25" ht="15" customHeight="1" x14ac:dyDescent="0.25">
      <c r="A14" s="33">
        <v>8</v>
      </c>
      <c r="B14" s="1"/>
      <c r="C14" s="2"/>
      <c r="D14" s="83"/>
      <c r="E14" s="48">
        <f t="shared" si="1"/>
        <v>0</v>
      </c>
      <c r="F14" s="76">
        <f t="shared" si="2"/>
        <v>0</v>
      </c>
      <c r="G14" s="77"/>
      <c r="H14" s="78"/>
      <c r="I14" s="48">
        <f t="shared" si="3"/>
        <v>0</v>
      </c>
      <c r="J14" s="76">
        <f t="shared" si="4"/>
        <v>0</v>
      </c>
      <c r="K14" s="79"/>
      <c r="L14" s="75"/>
      <c r="M14" s="75"/>
      <c r="N14" s="48">
        <f t="shared" si="5"/>
        <v>0</v>
      </c>
      <c r="O14" s="76">
        <f t="shared" si="6"/>
        <v>0</v>
      </c>
      <c r="P14" s="49">
        <f t="shared" si="7"/>
        <v>0</v>
      </c>
      <c r="Q14" s="80">
        <f t="shared" si="8"/>
        <v>0</v>
      </c>
      <c r="R14" s="49">
        <f t="shared" si="9"/>
        <v>0</v>
      </c>
      <c r="S14" s="81">
        <f t="shared" si="10"/>
        <v>0</v>
      </c>
      <c r="T14" s="12"/>
      <c r="U14" s="50">
        <f t="shared" si="11"/>
        <v>0</v>
      </c>
      <c r="V14" s="76">
        <f t="shared" si="12"/>
        <v>0</v>
      </c>
      <c r="W14" s="68">
        <f t="shared" si="13"/>
        <v>0</v>
      </c>
      <c r="X14" s="82">
        <f t="shared" si="12"/>
        <v>0</v>
      </c>
    </row>
    <row r="15" spans="1:25" ht="15" customHeight="1" x14ac:dyDescent="0.25">
      <c r="A15" s="34">
        <v>9</v>
      </c>
      <c r="B15" s="1"/>
      <c r="C15" s="2"/>
      <c r="D15" s="83"/>
      <c r="E15" s="48">
        <f t="shared" si="1"/>
        <v>0</v>
      </c>
      <c r="F15" s="76">
        <f t="shared" si="2"/>
        <v>0</v>
      </c>
      <c r="G15" s="77"/>
      <c r="H15" s="78"/>
      <c r="I15" s="48">
        <f t="shared" si="3"/>
        <v>0</v>
      </c>
      <c r="J15" s="76">
        <f t="shared" si="4"/>
        <v>0</v>
      </c>
      <c r="K15" s="79"/>
      <c r="L15" s="75"/>
      <c r="M15" s="75"/>
      <c r="N15" s="48">
        <f t="shared" si="5"/>
        <v>0</v>
      </c>
      <c r="O15" s="76">
        <f t="shared" si="6"/>
        <v>0</v>
      </c>
      <c r="P15" s="49">
        <f t="shared" si="7"/>
        <v>0</v>
      </c>
      <c r="Q15" s="80">
        <f t="shared" si="8"/>
        <v>0</v>
      </c>
      <c r="R15" s="49">
        <f t="shared" si="9"/>
        <v>0</v>
      </c>
      <c r="S15" s="81">
        <f t="shared" si="10"/>
        <v>0</v>
      </c>
      <c r="T15" s="12"/>
      <c r="U15" s="50">
        <f t="shared" si="11"/>
        <v>0</v>
      </c>
      <c r="V15" s="76">
        <f t="shared" si="12"/>
        <v>0</v>
      </c>
      <c r="W15" s="68">
        <f t="shared" si="13"/>
        <v>0</v>
      </c>
      <c r="X15" s="82">
        <f t="shared" si="12"/>
        <v>0</v>
      </c>
    </row>
    <row r="16" spans="1:25" x14ac:dyDescent="0.25">
      <c r="A16" s="34">
        <v>10</v>
      </c>
      <c r="B16" s="1"/>
      <c r="C16" s="2"/>
      <c r="D16" s="83"/>
      <c r="E16" s="48">
        <f t="shared" si="1"/>
        <v>0</v>
      </c>
      <c r="F16" s="76">
        <f t="shared" si="2"/>
        <v>0</v>
      </c>
      <c r="G16" s="77"/>
      <c r="H16" s="78"/>
      <c r="I16" s="48">
        <f t="shared" si="3"/>
        <v>0</v>
      </c>
      <c r="J16" s="76">
        <f t="shared" si="4"/>
        <v>0</v>
      </c>
      <c r="K16" s="79"/>
      <c r="L16" s="75"/>
      <c r="M16" s="75"/>
      <c r="N16" s="48">
        <f t="shared" si="5"/>
        <v>0</v>
      </c>
      <c r="O16" s="76">
        <f t="shared" si="6"/>
        <v>0</v>
      </c>
      <c r="P16" s="49">
        <f t="shared" si="7"/>
        <v>0</v>
      </c>
      <c r="Q16" s="80">
        <f t="shared" si="8"/>
        <v>0</v>
      </c>
      <c r="R16" s="49">
        <f t="shared" si="9"/>
        <v>0</v>
      </c>
      <c r="S16" s="81">
        <f t="shared" si="10"/>
        <v>0</v>
      </c>
      <c r="T16" s="12"/>
      <c r="U16" s="50">
        <f t="shared" si="11"/>
        <v>0</v>
      </c>
      <c r="V16" s="76">
        <f t="shared" si="12"/>
        <v>0</v>
      </c>
      <c r="W16" s="68">
        <f t="shared" si="13"/>
        <v>0</v>
      </c>
      <c r="X16" s="82">
        <f t="shared" si="12"/>
        <v>0</v>
      </c>
    </row>
    <row r="17" spans="1:24" x14ac:dyDescent="0.25">
      <c r="A17" s="33">
        <v>11</v>
      </c>
      <c r="B17" s="1"/>
      <c r="C17" s="2"/>
      <c r="D17" s="83"/>
      <c r="E17" s="48">
        <f t="shared" si="1"/>
        <v>0</v>
      </c>
      <c r="F17" s="76">
        <f t="shared" si="2"/>
        <v>0</v>
      </c>
      <c r="G17" s="77"/>
      <c r="H17" s="78"/>
      <c r="I17" s="48">
        <f t="shared" si="3"/>
        <v>0</v>
      </c>
      <c r="J17" s="76">
        <f t="shared" si="4"/>
        <v>0</v>
      </c>
      <c r="K17" s="79"/>
      <c r="L17" s="75"/>
      <c r="M17" s="75"/>
      <c r="N17" s="48">
        <f t="shared" si="5"/>
        <v>0</v>
      </c>
      <c r="O17" s="76">
        <f t="shared" si="6"/>
        <v>0</v>
      </c>
      <c r="P17" s="49">
        <f t="shared" si="7"/>
        <v>0</v>
      </c>
      <c r="Q17" s="80">
        <f t="shared" si="8"/>
        <v>0</v>
      </c>
      <c r="R17" s="49">
        <f t="shared" si="9"/>
        <v>0</v>
      </c>
      <c r="S17" s="81">
        <f t="shared" si="10"/>
        <v>0</v>
      </c>
      <c r="T17" s="12"/>
      <c r="U17" s="50">
        <f t="shared" si="11"/>
        <v>0</v>
      </c>
      <c r="V17" s="76">
        <f t="shared" si="12"/>
        <v>0</v>
      </c>
      <c r="W17" s="68">
        <f t="shared" si="13"/>
        <v>0</v>
      </c>
      <c r="X17" s="82">
        <f t="shared" si="12"/>
        <v>0</v>
      </c>
    </row>
    <row r="18" spans="1:24" x14ac:dyDescent="0.25">
      <c r="A18" s="34">
        <v>12</v>
      </c>
      <c r="B18" s="1"/>
      <c r="C18" s="2"/>
      <c r="D18" s="83"/>
      <c r="E18" s="48">
        <f t="shared" si="1"/>
        <v>0</v>
      </c>
      <c r="F18" s="76">
        <f t="shared" si="2"/>
        <v>0</v>
      </c>
      <c r="G18" s="77"/>
      <c r="H18" s="78"/>
      <c r="I18" s="48">
        <f t="shared" si="3"/>
        <v>0</v>
      </c>
      <c r="J18" s="76">
        <f t="shared" si="4"/>
        <v>0</v>
      </c>
      <c r="K18" s="79"/>
      <c r="L18" s="75"/>
      <c r="M18" s="75"/>
      <c r="N18" s="48">
        <f t="shared" si="5"/>
        <v>0</v>
      </c>
      <c r="O18" s="76">
        <f t="shared" si="6"/>
        <v>0</v>
      </c>
      <c r="P18" s="49">
        <f t="shared" si="7"/>
        <v>0</v>
      </c>
      <c r="Q18" s="80">
        <f t="shared" si="8"/>
        <v>0</v>
      </c>
      <c r="R18" s="49">
        <f t="shared" si="9"/>
        <v>0</v>
      </c>
      <c r="S18" s="81">
        <f t="shared" si="10"/>
        <v>0</v>
      </c>
      <c r="T18" s="12"/>
      <c r="U18" s="50">
        <f t="shared" si="11"/>
        <v>0</v>
      </c>
      <c r="V18" s="76">
        <f t="shared" si="12"/>
        <v>0</v>
      </c>
      <c r="W18" s="68">
        <f t="shared" si="13"/>
        <v>0</v>
      </c>
      <c r="X18" s="82">
        <f t="shared" si="12"/>
        <v>0</v>
      </c>
    </row>
    <row r="19" spans="1:24" x14ac:dyDescent="0.25">
      <c r="A19" s="33">
        <v>13</v>
      </c>
      <c r="B19" s="1"/>
      <c r="C19" s="2"/>
      <c r="D19" s="83"/>
      <c r="E19" s="48">
        <f t="shared" si="1"/>
        <v>0</v>
      </c>
      <c r="F19" s="76">
        <f t="shared" si="2"/>
        <v>0</v>
      </c>
      <c r="G19" s="77"/>
      <c r="H19" s="78"/>
      <c r="I19" s="48">
        <f t="shared" si="3"/>
        <v>0</v>
      </c>
      <c r="J19" s="76">
        <f t="shared" si="4"/>
        <v>0</v>
      </c>
      <c r="K19" s="79"/>
      <c r="L19" s="75"/>
      <c r="M19" s="75"/>
      <c r="N19" s="48">
        <f t="shared" si="5"/>
        <v>0</v>
      </c>
      <c r="O19" s="76">
        <f t="shared" si="6"/>
        <v>0</v>
      </c>
      <c r="P19" s="49">
        <f t="shared" si="7"/>
        <v>0</v>
      </c>
      <c r="Q19" s="80">
        <f t="shared" si="8"/>
        <v>0</v>
      </c>
      <c r="R19" s="49">
        <f t="shared" si="9"/>
        <v>0</v>
      </c>
      <c r="S19" s="81">
        <f t="shared" si="10"/>
        <v>0</v>
      </c>
      <c r="T19" s="12"/>
      <c r="U19" s="50">
        <f t="shared" si="11"/>
        <v>0</v>
      </c>
      <c r="V19" s="76">
        <f t="shared" si="12"/>
        <v>0</v>
      </c>
      <c r="W19" s="68">
        <f t="shared" si="13"/>
        <v>0</v>
      </c>
      <c r="X19" s="82">
        <f t="shared" si="12"/>
        <v>0</v>
      </c>
    </row>
    <row r="20" spans="1:24" x14ac:dyDescent="0.25">
      <c r="A20" s="34">
        <v>14</v>
      </c>
      <c r="B20" s="1"/>
      <c r="C20" s="2"/>
      <c r="D20" s="83"/>
      <c r="E20" s="48">
        <f t="shared" si="1"/>
        <v>0</v>
      </c>
      <c r="F20" s="76">
        <f t="shared" si="2"/>
        <v>0</v>
      </c>
      <c r="G20" s="77"/>
      <c r="H20" s="78"/>
      <c r="I20" s="48">
        <f t="shared" si="3"/>
        <v>0</v>
      </c>
      <c r="J20" s="76">
        <f t="shared" si="4"/>
        <v>0</v>
      </c>
      <c r="K20" s="79"/>
      <c r="L20" s="75"/>
      <c r="M20" s="75"/>
      <c r="N20" s="48">
        <f t="shared" si="5"/>
        <v>0</v>
      </c>
      <c r="O20" s="76">
        <f t="shared" si="6"/>
        <v>0</v>
      </c>
      <c r="P20" s="49">
        <f t="shared" si="7"/>
        <v>0</v>
      </c>
      <c r="Q20" s="80">
        <f t="shared" si="8"/>
        <v>0</v>
      </c>
      <c r="R20" s="49">
        <f t="shared" si="9"/>
        <v>0</v>
      </c>
      <c r="S20" s="81">
        <f t="shared" si="10"/>
        <v>0</v>
      </c>
      <c r="T20" s="12"/>
      <c r="U20" s="50">
        <f t="shared" si="11"/>
        <v>0</v>
      </c>
      <c r="V20" s="76">
        <f t="shared" si="12"/>
        <v>0</v>
      </c>
      <c r="W20" s="68">
        <f t="shared" si="13"/>
        <v>0</v>
      </c>
      <c r="X20" s="82">
        <f t="shared" si="12"/>
        <v>0</v>
      </c>
    </row>
    <row r="21" spans="1:24" x14ac:dyDescent="0.25">
      <c r="A21" s="34">
        <v>15</v>
      </c>
      <c r="B21" s="1"/>
      <c r="C21" s="2"/>
      <c r="D21" s="83"/>
      <c r="E21" s="48">
        <f t="shared" si="1"/>
        <v>0</v>
      </c>
      <c r="F21" s="76">
        <f t="shared" si="2"/>
        <v>0</v>
      </c>
      <c r="G21" s="77"/>
      <c r="H21" s="78"/>
      <c r="I21" s="48">
        <f t="shared" si="3"/>
        <v>0</v>
      </c>
      <c r="J21" s="76">
        <f t="shared" si="4"/>
        <v>0</v>
      </c>
      <c r="K21" s="79"/>
      <c r="L21" s="75"/>
      <c r="M21" s="75"/>
      <c r="N21" s="48">
        <f t="shared" si="5"/>
        <v>0</v>
      </c>
      <c r="O21" s="76">
        <f t="shared" si="6"/>
        <v>0</v>
      </c>
      <c r="P21" s="49">
        <f t="shared" si="7"/>
        <v>0</v>
      </c>
      <c r="Q21" s="80">
        <f t="shared" si="8"/>
        <v>0</v>
      </c>
      <c r="R21" s="49">
        <f t="shared" si="9"/>
        <v>0</v>
      </c>
      <c r="S21" s="81">
        <f t="shared" si="10"/>
        <v>0</v>
      </c>
      <c r="T21" s="12"/>
      <c r="U21" s="50">
        <f t="shared" si="11"/>
        <v>0</v>
      </c>
      <c r="V21" s="76">
        <f t="shared" si="12"/>
        <v>0</v>
      </c>
      <c r="W21" s="68">
        <f t="shared" si="13"/>
        <v>0</v>
      </c>
      <c r="X21" s="82">
        <f t="shared" si="12"/>
        <v>0</v>
      </c>
    </row>
    <row r="22" spans="1:24" x14ac:dyDescent="0.25">
      <c r="A22" s="33">
        <v>16</v>
      </c>
      <c r="B22" s="1"/>
      <c r="C22" s="2"/>
      <c r="D22" s="83"/>
      <c r="E22" s="48">
        <f t="shared" si="1"/>
        <v>0</v>
      </c>
      <c r="F22" s="76">
        <f t="shared" si="2"/>
        <v>0</v>
      </c>
      <c r="G22" s="77"/>
      <c r="H22" s="78"/>
      <c r="I22" s="48">
        <f t="shared" si="3"/>
        <v>0</v>
      </c>
      <c r="J22" s="76">
        <f t="shared" si="4"/>
        <v>0</v>
      </c>
      <c r="K22" s="79"/>
      <c r="L22" s="75"/>
      <c r="M22" s="75"/>
      <c r="N22" s="48">
        <f t="shared" si="5"/>
        <v>0</v>
      </c>
      <c r="O22" s="76">
        <f t="shared" si="6"/>
        <v>0</v>
      </c>
      <c r="P22" s="49">
        <f t="shared" si="7"/>
        <v>0</v>
      </c>
      <c r="Q22" s="80">
        <f t="shared" si="8"/>
        <v>0</v>
      </c>
      <c r="R22" s="49">
        <f t="shared" si="9"/>
        <v>0</v>
      </c>
      <c r="S22" s="81">
        <f t="shared" si="10"/>
        <v>0</v>
      </c>
      <c r="T22" s="12"/>
      <c r="U22" s="50">
        <f t="shared" si="11"/>
        <v>0</v>
      </c>
      <c r="V22" s="76">
        <f t="shared" si="12"/>
        <v>0</v>
      </c>
      <c r="W22" s="68">
        <f t="shared" si="13"/>
        <v>0</v>
      </c>
      <c r="X22" s="82">
        <f t="shared" si="12"/>
        <v>0</v>
      </c>
    </row>
    <row r="23" spans="1:24" x14ac:dyDescent="0.25">
      <c r="A23" s="34">
        <v>17</v>
      </c>
      <c r="B23" s="1"/>
      <c r="C23" s="2"/>
      <c r="D23" s="83"/>
      <c r="E23" s="48">
        <f t="shared" si="1"/>
        <v>0</v>
      </c>
      <c r="F23" s="76">
        <f t="shared" si="2"/>
        <v>0</v>
      </c>
      <c r="G23" s="77"/>
      <c r="H23" s="78"/>
      <c r="I23" s="48">
        <f t="shared" si="3"/>
        <v>0</v>
      </c>
      <c r="J23" s="76">
        <f t="shared" si="4"/>
        <v>0</v>
      </c>
      <c r="K23" s="79"/>
      <c r="L23" s="75"/>
      <c r="M23" s="75"/>
      <c r="N23" s="48">
        <f t="shared" si="5"/>
        <v>0</v>
      </c>
      <c r="O23" s="76">
        <f t="shared" si="6"/>
        <v>0</v>
      </c>
      <c r="P23" s="49">
        <f t="shared" si="7"/>
        <v>0</v>
      </c>
      <c r="Q23" s="80">
        <f t="shared" si="8"/>
        <v>0</v>
      </c>
      <c r="R23" s="49">
        <f t="shared" si="9"/>
        <v>0</v>
      </c>
      <c r="S23" s="81">
        <f t="shared" si="10"/>
        <v>0</v>
      </c>
      <c r="T23" s="12"/>
      <c r="U23" s="50">
        <f t="shared" si="11"/>
        <v>0</v>
      </c>
      <c r="V23" s="76">
        <f t="shared" si="12"/>
        <v>0</v>
      </c>
      <c r="W23" s="68">
        <f t="shared" si="13"/>
        <v>0</v>
      </c>
      <c r="X23" s="82">
        <f t="shared" si="12"/>
        <v>0</v>
      </c>
    </row>
    <row r="24" spans="1:24" x14ac:dyDescent="0.25">
      <c r="A24" s="33">
        <v>18</v>
      </c>
      <c r="B24" s="1"/>
      <c r="C24" s="2"/>
      <c r="D24" s="83"/>
      <c r="E24" s="48">
        <f t="shared" si="1"/>
        <v>0</v>
      </c>
      <c r="F24" s="76">
        <f t="shared" si="2"/>
        <v>0</v>
      </c>
      <c r="G24" s="77"/>
      <c r="H24" s="78"/>
      <c r="I24" s="48">
        <f t="shared" si="3"/>
        <v>0</v>
      </c>
      <c r="J24" s="76">
        <f t="shared" si="4"/>
        <v>0</v>
      </c>
      <c r="K24" s="79"/>
      <c r="L24" s="75"/>
      <c r="M24" s="75"/>
      <c r="N24" s="48">
        <f t="shared" si="5"/>
        <v>0</v>
      </c>
      <c r="O24" s="76">
        <f t="shared" si="6"/>
        <v>0</v>
      </c>
      <c r="P24" s="49">
        <f t="shared" si="7"/>
        <v>0</v>
      </c>
      <c r="Q24" s="80">
        <f t="shared" si="8"/>
        <v>0</v>
      </c>
      <c r="R24" s="49">
        <f t="shared" si="9"/>
        <v>0</v>
      </c>
      <c r="S24" s="81">
        <f t="shared" si="10"/>
        <v>0</v>
      </c>
      <c r="T24" s="12"/>
      <c r="U24" s="50">
        <f t="shared" si="11"/>
        <v>0</v>
      </c>
      <c r="V24" s="76">
        <f t="shared" si="12"/>
        <v>0</v>
      </c>
      <c r="W24" s="68">
        <f t="shared" si="13"/>
        <v>0</v>
      </c>
      <c r="X24" s="82">
        <f t="shared" si="12"/>
        <v>0</v>
      </c>
    </row>
    <row r="25" spans="1:24" x14ac:dyDescent="0.25">
      <c r="A25" s="34">
        <v>19</v>
      </c>
      <c r="B25" s="1"/>
      <c r="C25" s="2"/>
      <c r="D25" s="83"/>
      <c r="E25" s="48">
        <f t="shared" si="1"/>
        <v>0</v>
      </c>
      <c r="F25" s="76">
        <f t="shared" si="2"/>
        <v>0</v>
      </c>
      <c r="G25" s="77"/>
      <c r="H25" s="78"/>
      <c r="I25" s="48">
        <f t="shared" si="3"/>
        <v>0</v>
      </c>
      <c r="J25" s="76">
        <f t="shared" si="4"/>
        <v>0</v>
      </c>
      <c r="K25" s="79"/>
      <c r="L25" s="75"/>
      <c r="M25" s="75"/>
      <c r="N25" s="48">
        <f t="shared" si="5"/>
        <v>0</v>
      </c>
      <c r="O25" s="76">
        <f t="shared" si="6"/>
        <v>0</v>
      </c>
      <c r="P25" s="49">
        <f t="shared" si="7"/>
        <v>0</v>
      </c>
      <c r="Q25" s="80">
        <f t="shared" si="8"/>
        <v>0</v>
      </c>
      <c r="R25" s="49">
        <f t="shared" si="9"/>
        <v>0</v>
      </c>
      <c r="S25" s="81">
        <f t="shared" si="10"/>
        <v>0</v>
      </c>
      <c r="T25" s="12"/>
      <c r="U25" s="50">
        <f t="shared" si="11"/>
        <v>0</v>
      </c>
      <c r="V25" s="76">
        <f t="shared" si="12"/>
        <v>0</v>
      </c>
      <c r="W25" s="68">
        <f t="shared" si="13"/>
        <v>0</v>
      </c>
      <c r="X25" s="82">
        <f t="shared" si="12"/>
        <v>0</v>
      </c>
    </row>
    <row r="26" spans="1:24" x14ac:dyDescent="0.25">
      <c r="A26" s="34">
        <v>20</v>
      </c>
      <c r="B26" s="1"/>
      <c r="C26" s="2"/>
      <c r="D26" s="83"/>
      <c r="E26" s="48">
        <f t="shared" si="1"/>
        <v>0</v>
      </c>
      <c r="F26" s="76">
        <f t="shared" si="2"/>
        <v>0</v>
      </c>
      <c r="G26" s="77"/>
      <c r="H26" s="78"/>
      <c r="I26" s="48">
        <f t="shared" si="3"/>
        <v>0</v>
      </c>
      <c r="J26" s="76">
        <f t="shared" si="4"/>
        <v>0</v>
      </c>
      <c r="K26" s="79"/>
      <c r="L26" s="75"/>
      <c r="M26" s="75"/>
      <c r="N26" s="48">
        <f t="shared" si="5"/>
        <v>0</v>
      </c>
      <c r="O26" s="76">
        <f t="shared" si="6"/>
        <v>0</v>
      </c>
      <c r="P26" s="49">
        <f t="shared" si="7"/>
        <v>0</v>
      </c>
      <c r="Q26" s="80">
        <f t="shared" si="8"/>
        <v>0</v>
      </c>
      <c r="R26" s="49">
        <f t="shared" si="9"/>
        <v>0</v>
      </c>
      <c r="S26" s="81">
        <f t="shared" si="10"/>
        <v>0</v>
      </c>
      <c r="T26" s="12"/>
      <c r="U26" s="50">
        <f t="shared" si="11"/>
        <v>0</v>
      </c>
      <c r="V26" s="76">
        <f t="shared" si="12"/>
        <v>0</v>
      </c>
      <c r="W26" s="68">
        <f t="shared" si="13"/>
        <v>0</v>
      </c>
      <c r="X26" s="82">
        <f t="shared" si="12"/>
        <v>0</v>
      </c>
    </row>
    <row r="27" spans="1:24" x14ac:dyDescent="0.25">
      <c r="A27" s="33">
        <v>21</v>
      </c>
      <c r="B27" s="1"/>
      <c r="C27" s="2"/>
      <c r="D27" s="83"/>
      <c r="E27" s="48">
        <f t="shared" si="1"/>
        <v>0</v>
      </c>
      <c r="F27" s="76">
        <f t="shared" si="2"/>
        <v>0</v>
      </c>
      <c r="G27" s="77"/>
      <c r="H27" s="78"/>
      <c r="I27" s="48">
        <f t="shared" si="3"/>
        <v>0</v>
      </c>
      <c r="J27" s="76">
        <f t="shared" si="4"/>
        <v>0</v>
      </c>
      <c r="K27" s="79"/>
      <c r="L27" s="75"/>
      <c r="M27" s="75"/>
      <c r="N27" s="48">
        <f t="shared" si="5"/>
        <v>0</v>
      </c>
      <c r="O27" s="76">
        <f t="shared" si="6"/>
        <v>0</v>
      </c>
      <c r="P27" s="49">
        <f t="shared" si="7"/>
        <v>0</v>
      </c>
      <c r="Q27" s="80">
        <f t="shared" si="8"/>
        <v>0</v>
      </c>
      <c r="R27" s="49">
        <f t="shared" si="9"/>
        <v>0</v>
      </c>
      <c r="S27" s="81">
        <f t="shared" si="10"/>
        <v>0</v>
      </c>
      <c r="T27" s="12"/>
      <c r="U27" s="50">
        <f t="shared" si="11"/>
        <v>0</v>
      </c>
      <c r="V27" s="76">
        <f t="shared" si="12"/>
        <v>0</v>
      </c>
      <c r="W27" s="68">
        <f t="shared" si="13"/>
        <v>0</v>
      </c>
      <c r="X27" s="82">
        <f t="shared" si="12"/>
        <v>0</v>
      </c>
    </row>
    <row r="28" spans="1:24" x14ac:dyDescent="0.25">
      <c r="A28" s="34">
        <v>22</v>
      </c>
      <c r="B28" s="1"/>
      <c r="C28" s="2"/>
      <c r="D28" s="83"/>
      <c r="E28" s="48">
        <f t="shared" si="1"/>
        <v>0</v>
      </c>
      <c r="F28" s="76">
        <f t="shared" si="2"/>
        <v>0</v>
      </c>
      <c r="G28" s="77"/>
      <c r="H28" s="78"/>
      <c r="I28" s="48">
        <f t="shared" si="3"/>
        <v>0</v>
      </c>
      <c r="J28" s="76">
        <f t="shared" si="4"/>
        <v>0</v>
      </c>
      <c r="K28" s="79"/>
      <c r="L28" s="75"/>
      <c r="M28" s="75"/>
      <c r="N28" s="48">
        <f t="shared" si="5"/>
        <v>0</v>
      </c>
      <c r="O28" s="76">
        <f t="shared" si="6"/>
        <v>0</v>
      </c>
      <c r="P28" s="49">
        <f t="shared" si="7"/>
        <v>0</v>
      </c>
      <c r="Q28" s="80">
        <f t="shared" si="8"/>
        <v>0</v>
      </c>
      <c r="R28" s="49">
        <f t="shared" si="9"/>
        <v>0</v>
      </c>
      <c r="S28" s="81">
        <f t="shared" si="10"/>
        <v>0</v>
      </c>
      <c r="T28" s="12"/>
      <c r="U28" s="50">
        <f t="shared" si="11"/>
        <v>0</v>
      </c>
      <c r="V28" s="76">
        <f t="shared" si="12"/>
        <v>0</v>
      </c>
      <c r="W28" s="68">
        <f t="shared" si="13"/>
        <v>0</v>
      </c>
      <c r="X28" s="82">
        <f t="shared" si="12"/>
        <v>0</v>
      </c>
    </row>
    <row r="29" spans="1:24" x14ac:dyDescent="0.25">
      <c r="A29" s="33">
        <v>23</v>
      </c>
      <c r="B29" s="1"/>
      <c r="C29" s="2"/>
      <c r="D29" s="83"/>
      <c r="E29" s="48">
        <f t="shared" si="1"/>
        <v>0</v>
      </c>
      <c r="F29" s="76">
        <f t="shared" si="2"/>
        <v>0</v>
      </c>
      <c r="G29" s="77"/>
      <c r="H29" s="78"/>
      <c r="I29" s="48">
        <f t="shared" si="3"/>
        <v>0</v>
      </c>
      <c r="J29" s="76">
        <f t="shared" si="4"/>
        <v>0</v>
      </c>
      <c r="K29" s="79"/>
      <c r="L29" s="75"/>
      <c r="M29" s="75"/>
      <c r="N29" s="48">
        <f t="shared" si="5"/>
        <v>0</v>
      </c>
      <c r="O29" s="76">
        <f t="shared" si="6"/>
        <v>0</v>
      </c>
      <c r="P29" s="49">
        <f t="shared" si="7"/>
        <v>0</v>
      </c>
      <c r="Q29" s="80">
        <f t="shared" si="8"/>
        <v>0</v>
      </c>
      <c r="R29" s="49">
        <f t="shared" si="9"/>
        <v>0</v>
      </c>
      <c r="S29" s="81">
        <f t="shared" si="10"/>
        <v>0</v>
      </c>
      <c r="T29" s="12"/>
      <c r="U29" s="50">
        <f t="shared" si="11"/>
        <v>0</v>
      </c>
      <c r="V29" s="76">
        <f t="shared" si="12"/>
        <v>0</v>
      </c>
      <c r="W29" s="68">
        <f t="shared" si="13"/>
        <v>0</v>
      </c>
      <c r="X29" s="82">
        <f t="shared" si="12"/>
        <v>0</v>
      </c>
    </row>
    <row r="30" spans="1:24" x14ac:dyDescent="0.25">
      <c r="A30" s="34">
        <v>24</v>
      </c>
      <c r="B30" s="1"/>
      <c r="C30" s="2"/>
      <c r="D30" s="83"/>
      <c r="E30" s="48">
        <f t="shared" si="1"/>
        <v>0</v>
      </c>
      <c r="F30" s="76">
        <f t="shared" si="2"/>
        <v>0</v>
      </c>
      <c r="G30" s="77"/>
      <c r="H30" s="78"/>
      <c r="I30" s="48">
        <f t="shared" si="3"/>
        <v>0</v>
      </c>
      <c r="J30" s="76">
        <f t="shared" si="4"/>
        <v>0</v>
      </c>
      <c r="K30" s="79"/>
      <c r="L30" s="75"/>
      <c r="M30" s="75"/>
      <c r="N30" s="48">
        <f t="shared" si="5"/>
        <v>0</v>
      </c>
      <c r="O30" s="76">
        <f t="shared" si="6"/>
        <v>0</v>
      </c>
      <c r="P30" s="49">
        <f t="shared" si="7"/>
        <v>0</v>
      </c>
      <c r="Q30" s="80">
        <f t="shared" si="8"/>
        <v>0</v>
      </c>
      <c r="R30" s="49">
        <f t="shared" si="9"/>
        <v>0</v>
      </c>
      <c r="S30" s="81">
        <f t="shared" si="10"/>
        <v>0</v>
      </c>
      <c r="T30" s="12"/>
      <c r="U30" s="50">
        <f t="shared" si="11"/>
        <v>0</v>
      </c>
      <c r="V30" s="76">
        <f t="shared" si="12"/>
        <v>0</v>
      </c>
      <c r="W30" s="68">
        <f t="shared" si="13"/>
        <v>0</v>
      </c>
      <c r="X30" s="82">
        <f t="shared" si="12"/>
        <v>0</v>
      </c>
    </row>
    <row r="31" spans="1:24" x14ac:dyDescent="0.25">
      <c r="A31" s="34">
        <v>25</v>
      </c>
      <c r="B31" s="1"/>
      <c r="C31" s="2"/>
      <c r="D31" s="83"/>
      <c r="E31" s="48">
        <f t="shared" si="1"/>
        <v>0</v>
      </c>
      <c r="F31" s="76">
        <f t="shared" si="2"/>
        <v>0</v>
      </c>
      <c r="G31" s="77"/>
      <c r="H31" s="78"/>
      <c r="I31" s="48">
        <f t="shared" si="3"/>
        <v>0</v>
      </c>
      <c r="J31" s="76">
        <f t="shared" si="4"/>
        <v>0</v>
      </c>
      <c r="K31" s="79"/>
      <c r="L31" s="75"/>
      <c r="M31" s="75"/>
      <c r="N31" s="48">
        <f t="shared" si="5"/>
        <v>0</v>
      </c>
      <c r="O31" s="76">
        <f t="shared" si="6"/>
        <v>0</v>
      </c>
      <c r="P31" s="49">
        <f t="shared" si="7"/>
        <v>0</v>
      </c>
      <c r="Q31" s="80">
        <f t="shared" si="8"/>
        <v>0</v>
      </c>
      <c r="R31" s="49">
        <f t="shared" si="9"/>
        <v>0</v>
      </c>
      <c r="S31" s="81">
        <f t="shared" si="10"/>
        <v>0</v>
      </c>
      <c r="T31" s="12"/>
      <c r="U31" s="50">
        <f t="shared" si="11"/>
        <v>0</v>
      </c>
      <c r="V31" s="76">
        <f t="shared" si="12"/>
        <v>0</v>
      </c>
      <c r="W31" s="68">
        <f t="shared" si="13"/>
        <v>0</v>
      </c>
      <c r="X31" s="82">
        <f t="shared" si="12"/>
        <v>0</v>
      </c>
    </row>
    <row r="32" spans="1:24" x14ac:dyDescent="0.25">
      <c r="A32" s="33">
        <v>26</v>
      </c>
      <c r="B32" s="1"/>
      <c r="C32" s="2"/>
      <c r="D32" s="83"/>
      <c r="E32" s="48">
        <f t="shared" si="1"/>
        <v>0</v>
      </c>
      <c r="F32" s="76">
        <f t="shared" si="2"/>
        <v>0</v>
      </c>
      <c r="G32" s="77"/>
      <c r="H32" s="78"/>
      <c r="I32" s="48">
        <f t="shared" si="3"/>
        <v>0</v>
      </c>
      <c r="J32" s="76">
        <f t="shared" si="4"/>
        <v>0</v>
      </c>
      <c r="K32" s="79"/>
      <c r="L32" s="75"/>
      <c r="M32" s="75"/>
      <c r="N32" s="48">
        <f t="shared" si="5"/>
        <v>0</v>
      </c>
      <c r="O32" s="76">
        <f t="shared" si="6"/>
        <v>0</v>
      </c>
      <c r="P32" s="49">
        <f t="shared" si="7"/>
        <v>0</v>
      </c>
      <c r="Q32" s="80">
        <f t="shared" si="8"/>
        <v>0</v>
      </c>
      <c r="R32" s="49">
        <f t="shared" si="9"/>
        <v>0</v>
      </c>
      <c r="S32" s="81">
        <f t="shared" si="10"/>
        <v>0</v>
      </c>
      <c r="T32" s="12"/>
      <c r="U32" s="50">
        <f t="shared" si="11"/>
        <v>0</v>
      </c>
      <c r="V32" s="76">
        <f t="shared" si="12"/>
        <v>0</v>
      </c>
      <c r="W32" s="68">
        <f t="shared" si="13"/>
        <v>0</v>
      </c>
      <c r="X32" s="82">
        <f t="shared" si="12"/>
        <v>0</v>
      </c>
    </row>
    <row r="33" spans="1:24" x14ac:dyDescent="0.25">
      <c r="A33" s="34">
        <v>27</v>
      </c>
      <c r="B33" s="1"/>
      <c r="C33" s="2"/>
      <c r="D33" s="83"/>
      <c r="E33" s="48">
        <f t="shared" si="1"/>
        <v>0</v>
      </c>
      <c r="F33" s="76">
        <f t="shared" si="2"/>
        <v>0</v>
      </c>
      <c r="G33" s="77"/>
      <c r="H33" s="78"/>
      <c r="I33" s="48">
        <f t="shared" si="3"/>
        <v>0</v>
      </c>
      <c r="J33" s="76">
        <f t="shared" si="4"/>
        <v>0</v>
      </c>
      <c r="K33" s="79"/>
      <c r="L33" s="75"/>
      <c r="M33" s="75"/>
      <c r="N33" s="48">
        <f t="shared" si="5"/>
        <v>0</v>
      </c>
      <c r="O33" s="76">
        <f t="shared" si="6"/>
        <v>0</v>
      </c>
      <c r="P33" s="49">
        <f t="shared" si="7"/>
        <v>0</v>
      </c>
      <c r="Q33" s="80">
        <f t="shared" si="8"/>
        <v>0</v>
      </c>
      <c r="R33" s="49">
        <f t="shared" si="9"/>
        <v>0</v>
      </c>
      <c r="S33" s="81">
        <f t="shared" si="10"/>
        <v>0</v>
      </c>
      <c r="T33" s="12"/>
      <c r="U33" s="50">
        <f t="shared" si="11"/>
        <v>0</v>
      </c>
      <c r="V33" s="76">
        <f t="shared" si="12"/>
        <v>0</v>
      </c>
      <c r="W33" s="68">
        <f t="shared" si="13"/>
        <v>0</v>
      </c>
      <c r="X33" s="82">
        <f t="shared" si="12"/>
        <v>0</v>
      </c>
    </row>
    <row r="34" spans="1:24" x14ac:dyDescent="0.25">
      <c r="A34" s="33">
        <v>28</v>
      </c>
      <c r="B34" s="1"/>
      <c r="C34" s="2"/>
      <c r="D34" s="83"/>
      <c r="E34" s="48">
        <f t="shared" si="1"/>
        <v>0</v>
      </c>
      <c r="F34" s="76">
        <f t="shared" si="2"/>
        <v>0</v>
      </c>
      <c r="G34" s="77"/>
      <c r="H34" s="78"/>
      <c r="I34" s="48">
        <f t="shared" si="3"/>
        <v>0</v>
      </c>
      <c r="J34" s="76">
        <f t="shared" si="4"/>
        <v>0</v>
      </c>
      <c r="K34" s="79"/>
      <c r="L34" s="75"/>
      <c r="M34" s="75"/>
      <c r="N34" s="48">
        <f t="shared" si="5"/>
        <v>0</v>
      </c>
      <c r="O34" s="76">
        <f t="shared" si="6"/>
        <v>0</v>
      </c>
      <c r="P34" s="49">
        <f t="shared" si="7"/>
        <v>0</v>
      </c>
      <c r="Q34" s="80">
        <f t="shared" si="8"/>
        <v>0</v>
      </c>
      <c r="R34" s="49">
        <f t="shared" si="9"/>
        <v>0</v>
      </c>
      <c r="S34" s="81">
        <f t="shared" si="10"/>
        <v>0</v>
      </c>
      <c r="T34" s="12"/>
      <c r="U34" s="50">
        <f t="shared" si="11"/>
        <v>0</v>
      </c>
      <c r="V34" s="76">
        <f t="shared" si="12"/>
        <v>0</v>
      </c>
      <c r="W34" s="68">
        <f t="shared" si="13"/>
        <v>0</v>
      </c>
      <c r="X34" s="82">
        <f t="shared" si="12"/>
        <v>0</v>
      </c>
    </row>
    <row r="35" spans="1:24" x14ac:dyDescent="0.25">
      <c r="A35" s="34">
        <v>29</v>
      </c>
      <c r="B35" s="1"/>
      <c r="C35" s="2"/>
      <c r="D35" s="83"/>
      <c r="E35" s="48">
        <f t="shared" si="1"/>
        <v>0</v>
      </c>
      <c r="F35" s="76">
        <f t="shared" si="2"/>
        <v>0</v>
      </c>
      <c r="G35" s="77"/>
      <c r="H35" s="78"/>
      <c r="I35" s="48">
        <f t="shared" si="3"/>
        <v>0</v>
      </c>
      <c r="J35" s="76">
        <f t="shared" si="4"/>
        <v>0</v>
      </c>
      <c r="K35" s="79"/>
      <c r="L35" s="75"/>
      <c r="M35" s="75"/>
      <c r="N35" s="48">
        <f t="shared" si="5"/>
        <v>0</v>
      </c>
      <c r="O35" s="76">
        <f t="shared" si="6"/>
        <v>0</v>
      </c>
      <c r="P35" s="49">
        <f t="shared" si="7"/>
        <v>0</v>
      </c>
      <c r="Q35" s="80">
        <f t="shared" si="8"/>
        <v>0</v>
      </c>
      <c r="R35" s="49">
        <f t="shared" si="9"/>
        <v>0</v>
      </c>
      <c r="S35" s="81">
        <f t="shared" si="10"/>
        <v>0</v>
      </c>
      <c r="T35" s="12"/>
      <c r="U35" s="50">
        <f t="shared" si="11"/>
        <v>0</v>
      </c>
      <c r="V35" s="76">
        <f t="shared" si="12"/>
        <v>0</v>
      </c>
      <c r="W35" s="68">
        <f t="shared" si="13"/>
        <v>0</v>
      </c>
      <c r="X35" s="82">
        <f t="shared" si="12"/>
        <v>0</v>
      </c>
    </row>
    <row r="36" spans="1:24" x14ac:dyDescent="0.25">
      <c r="A36" s="34">
        <v>30</v>
      </c>
      <c r="B36" s="1"/>
      <c r="C36" s="2"/>
      <c r="D36" s="83"/>
      <c r="E36" s="48">
        <f t="shared" si="1"/>
        <v>0</v>
      </c>
      <c r="F36" s="76">
        <f t="shared" si="2"/>
        <v>0</v>
      </c>
      <c r="G36" s="77"/>
      <c r="H36" s="78"/>
      <c r="I36" s="48">
        <f t="shared" si="3"/>
        <v>0</v>
      </c>
      <c r="J36" s="76">
        <f t="shared" si="4"/>
        <v>0</v>
      </c>
      <c r="K36" s="79"/>
      <c r="L36" s="75"/>
      <c r="M36" s="75"/>
      <c r="N36" s="48">
        <f t="shared" si="5"/>
        <v>0</v>
      </c>
      <c r="O36" s="76">
        <f t="shared" si="6"/>
        <v>0</v>
      </c>
      <c r="P36" s="49">
        <f t="shared" si="7"/>
        <v>0</v>
      </c>
      <c r="Q36" s="80">
        <f t="shared" si="8"/>
        <v>0</v>
      </c>
      <c r="R36" s="49">
        <f t="shared" si="9"/>
        <v>0</v>
      </c>
      <c r="S36" s="81">
        <f t="shared" si="10"/>
        <v>0</v>
      </c>
      <c r="T36" s="12"/>
      <c r="U36" s="50">
        <f t="shared" si="11"/>
        <v>0</v>
      </c>
      <c r="V36" s="76">
        <f t="shared" si="12"/>
        <v>0</v>
      </c>
      <c r="W36" s="68">
        <f t="shared" si="13"/>
        <v>0</v>
      </c>
      <c r="X36" s="82">
        <f t="shared" si="12"/>
        <v>0</v>
      </c>
    </row>
    <row r="37" spans="1:24" x14ac:dyDescent="0.25">
      <c r="A37" s="33">
        <v>31</v>
      </c>
      <c r="B37" s="1"/>
      <c r="C37" s="2"/>
      <c r="D37" s="83"/>
      <c r="E37" s="48">
        <f t="shared" si="1"/>
        <v>0</v>
      </c>
      <c r="F37" s="76">
        <f t="shared" si="2"/>
        <v>0</v>
      </c>
      <c r="G37" s="77"/>
      <c r="H37" s="78"/>
      <c r="I37" s="48">
        <f t="shared" si="3"/>
        <v>0</v>
      </c>
      <c r="J37" s="76">
        <f t="shared" si="4"/>
        <v>0</v>
      </c>
      <c r="K37" s="79"/>
      <c r="L37" s="75"/>
      <c r="M37" s="75"/>
      <c r="N37" s="48">
        <f t="shared" si="5"/>
        <v>0</v>
      </c>
      <c r="O37" s="76">
        <f t="shared" si="6"/>
        <v>0</v>
      </c>
      <c r="P37" s="49">
        <f t="shared" si="7"/>
        <v>0</v>
      </c>
      <c r="Q37" s="80">
        <f t="shared" si="8"/>
        <v>0</v>
      </c>
      <c r="R37" s="49">
        <f t="shared" si="9"/>
        <v>0</v>
      </c>
      <c r="S37" s="81">
        <f t="shared" si="10"/>
        <v>0</v>
      </c>
      <c r="T37" s="12"/>
      <c r="U37" s="50">
        <f t="shared" si="11"/>
        <v>0</v>
      </c>
      <c r="V37" s="76">
        <f t="shared" si="12"/>
        <v>0</v>
      </c>
      <c r="W37" s="68">
        <f t="shared" si="13"/>
        <v>0</v>
      </c>
      <c r="X37" s="82">
        <f t="shared" si="12"/>
        <v>0</v>
      </c>
    </row>
    <row r="38" spans="1:24" x14ac:dyDescent="0.25">
      <c r="A38" s="34">
        <v>32</v>
      </c>
      <c r="B38" s="1"/>
      <c r="C38" s="2"/>
      <c r="D38" s="83"/>
      <c r="E38" s="48">
        <f t="shared" si="1"/>
        <v>0</v>
      </c>
      <c r="F38" s="76">
        <f t="shared" si="2"/>
        <v>0</v>
      </c>
      <c r="G38" s="77"/>
      <c r="H38" s="78"/>
      <c r="I38" s="48">
        <f t="shared" si="3"/>
        <v>0</v>
      </c>
      <c r="J38" s="76">
        <f t="shared" si="4"/>
        <v>0</v>
      </c>
      <c r="K38" s="79"/>
      <c r="L38" s="75"/>
      <c r="M38" s="75"/>
      <c r="N38" s="48">
        <f t="shared" si="5"/>
        <v>0</v>
      </c>
      <c r="O38" s="76">
        <f t="shared" si="6"/>
        <v>0</v>
      </c>
      <c r="P38" s="49">
        <f t="shared" si="7"/>
        <v>0</v>
      </c>
      <c r="Q38" s="80">
        <f t="shared" si="8"/>
        <v>0</v>
      </c>
      <c r="R38" s="49">
        <f t="shared" si="9"/>
        <v>0</v>
      </c>
      <c r="S38" s="81">
        <f t="shared" si="10"/>
        <v>0</v>
      </c>
      <c r="T38" s="12"/>
      <c r="U38" s="50">
        <f t="shared" si="11"/>
        <v>0</v>
      </c>
      <c r="V38" s="76">
        <f t="shared" si="12"/>
        <v>0</v>
      </c>
      <c r="W38" s="68">
        <f t="shared" si="13"/>
        <v>0</v>
      </c>
      <c r="X38" s="82">
        <f t="shared" si="12"/>
        <v>0</v>
      </c>
    </row>
    <row r="39" spans="1:24" x14ac:dyDescent="0.25">
      <c r="A39" s="33">
        <v>33</v>
      </c>
      <c r="B39" s="1"/>
      <c r="C39" s="2"/>
      <c r="D39" s="83"/>
      <c r="E39" s="48">
        <f t="shared" si="1"/>
        <v>0</v>
      </c>
      <c r="F39" s="76">
        <f t="shared" si="2"/>
        <v>0</v>
      </c>
      <c r="G39" s="77"/>
      <c r="H39" s="78"/>
      <c r="I39" s="48">
        <f t="shared" si="3"/>
        <v>0</v>
      </c>
      <c r="J39" s="76">
        <f t="shared" si="4"/>
        <v>0</v>
      </c>
      <c r="K39" s="79"/>
      <c r="L39" s="75"/>
      <c r="M39" s="75"/>
      <c r="N39" s="48">
        <f t="shared" si="5"/>
        <v>0</v>
      </c>
      <c r="O39" s="76">
        <f t="shared" si="6"/>
        <v>0</v>
      </c>
      <c r="P39" s="49">
        <f t="shared" si="7"/>
        <v>0</v>
      </c>
      <c r="Q39" s="80">
        <f t="shared" si="8"/>
        <v>0</v>
      </c>
      <c r="R39" s="49">
        <f t="shared" si="9"/>
        <v>0</v>
      </c>
      <c r="S39" s="81">
        <f t="shared" si="10"/>
        <v>0</v>
      </c>
      <c r="T39" s="12"/>
      <c r="U39" s="50">
        <f t="shared" si="11"/>
        <v>0</v>
      </c>
      <c r="V39" s="76">
        <f t="shared" si="12"/>
        <v>0</v>
      </c>
      <c r="W39" s="68">
        <f t="shared" si="13"/>
        <v>0</v>
      </c>
      <c r="X39" s="82">
        <f t="shared" si="12"/>
        <v>0</v>
      </c>
    </row>
    <row r="40" spans="1:24" x14ac:dyDescent="0.25">
      <c r="A40" s="34">
        <v>34</v>
      </c>
      <c r="B40" s="1"/>
      <c r="C40" s="2"/>
      <c r="D40" s="83"/>
      <c r="E40" s="48">
        <f t="shared" si="1"/>
        <v>0</v>
      </c>
      <c r="F40" s="76">
        <f t="shared" si="2"/>
        <v>0</v>
      </c>
      <c r="G40" s="77"/>
      <c r="H40" s="78"/>
      <c r="I40" s="48">
        <f t="shared" si="3"/>
        <v>0</v>
      </c>
      <c r="J40" s="76">
        <f t="shared" si="4"/>
        <v>0</v>
      </c>
      <c r="K40" s="79"/>
      <c r="L40" s="75"/>
      <c r="M40" s="75"/>
      <c r="N40" s="48">
        <f t="shared" si="5"/>
        <v>0</v>
      </c>
      <c r="O40" s="76">
        <f t="shared" si="6"/>
        <v>0</v>
      </c>
      <c r="P40" s="49">
        <f t="shared" si="7"/>
        <v>0</v>
      </c>
      <c r="Q40" s="80">
        <f t="shared" si="8"/>
        <v>0</v>
      </c>
      <c r="R40" s="49">
        <f t="shared" si="9"/>
        <v>0</v>
      </c>
      <c r="S40" s="81">
        <f t="shared" si="10"/>
        <v>0</v>
      </c>
      <c r="T40" s="12"/>
      <c r="U40" s="50">
        <f t="shared" si="11"/>
        <v>0</v>
      </c>
      <c r="V40" s="76">
        <f t="shared" si="12"/>
        <v>0</v>
      </c>
      <c r="W40" s="68">
        <f t="shared" si="13"/>
        <v>0</v>
      </c>
      <c r="X40" s="82">
        <f t="shared" si="12"/>
        <v>0</v>
      </c>
    </row>
    <row r="41" spans="1:24" x14ac:dyDescent="0.25">
      <c r="A41" s="34">
        <v>35</v>
      </c>
      <c r="B41" s="1"/>
      <c r="C41" s="2"/>
      <c r="D41" s="83"/>
      <c r="E41" s="48">
        <f t="shared" si="1"/>
        <v>0</v>
      </c>
      <c r="F41" s="76">
        <f t="shared" si="2"/>
        <v>0</v>
      </c>
      <c r="G41" s="77"/>
      <c r="H41" s="78"/>
      <c r="I41" s="48">
        <f t="shared" si="3"/>
        <v>0</v>
      </c>
      <c r="J41" s="76">
        <f t="shared" si="4"/>
        <v>0</v>
      </c>
      <c r="K41" s="79"/>
      <c r="L41" s="75"/>
      <c r="M41" s="75"/>
      <c r="N41" s="48">
        <f t="shared" si="5"/>
        <v>0</v>
      </c>
      <c r="O41" s="76">
        <f t="shared" si="6"/>
        <v>0</v>
      </c>
      <c r="P41" s="49">
        <f t="shared" si="7"/>
        <v>0</v>
      </c>
      <c r="Q41" s="80">
        <f t="shared" si="8"/>
        <v>0</v>
      </c>
      <c r="R41" s="49">
        <f t="shared" si="9"/>
        <v>0</v>
      </c>
      <c r="S41" s="81">
        <f t="shared" si="10"/>
        <v>0</v>
      </c>
      <c r="T41" s="12"/>
      <c r="U41" s="50">
        <f t="shared" si="11"/>
        <v>0</v>
      </c>
      <c r="V41" s="76">
        <f t="shared" si="12"/>
        <v>0</v>
      </c>
      <c r="W41" s="68">
        <f t="shared" si="13"/>
        <v>0</v>
      </c>
      <c r="X41" s="82">
        <f t="shared" si="12"/>
        <v>0</v>
      </c>
    </row>
    <row r="42" spans="1:24" x14ac:dyDescent="0.25">
      <c r="A42" s="34">
        <v>36</v>
      </c>
      <c r="B42" s="1"/>
      <c r="C42" s="2"/>
      <c r="D42" s="83"/>
      <c r="E42" s="48">
        <f t="shared" si="1"/>
        <v>0</v>
      </c>
      <c r="F42" s="76">
        <f t="shared" si="2"/>
        <v>0</v>
      </c>
      <c r="G42" s="77"/>
      <c r="H42" s="78"/>
      <c r="I42" s="48">
        <f t="shared" si="3"/>
        <v>0</v>
      </c>
      <c r="J42" s="76">
        <f t="shared" si="4"/>
        <v>0</v>
      </c>
      <c r="K42" s="79"/>
      <c r="L42" s="75"/>
      <c r="M42" s="75"/>
      <c r="N42" s="48">
        <f t="shared" si="5"/>
        <v>0</v>
      </c>
      <c r="O42" s="76">
        <f t="shared" si="6"/>
        <v>0</v>
      </c>
      <c r="P42" s="49">
        <f t="shared" si="7"/>
        <v>0</v>
      </c>
      <c r="Q42" s="80">
        <f t="shared" si="8"/>
        <v>0</v>
      </c>
      <c r="R42" s="49">
        <f t="shared" si="9"/>
        <v>0</v>
      </c>
      <c r="S42" s="81">
        <f t="shared" si="10"/>
        <v>0</v>
      </c>
      <c r="T42" s="12"/>
      <c r="U42" s="50">
        <f t="shared" si="11"/>
        <v>0</v>
      </c>
      <c r="V42" s="76">
        <f t="shared" si="12"/>
        <v>0</v>
      </c>
      <c r="W42" s="68">
        <f t="shared" si="13"/>
        <v>0</v>
      </c>
      <c r="X42" s="82">
        <f t="shared" si="12"/>
        <v>0</v>
      </c>
    </row>
    <row r="43" spans="1:24" x14ac:dyDescent="0.25">
      <c r="A43" s="33">
        <v>37</v>
      </c>
      <c r="B43" s="1"/>
      <c r="C43" s="2"/>
      <c r="D43" s="83"/>
      <c r="E43" s="48">
        <f t="shared" si="1"/>
        <v>0</v>
      </c>
      <c r="F43" s="76">
        <f t="shared" si="2"/>
        <v>0</v>
      </c>
      <c r="G43" s="77"/>
      <c r="H43" s="78"/>
      <c r="I43" s="48">
        <f t="shared" si="3"/>
        <v>0</v>
      </c>
      <c r="J43" s="76">
        <f t="shared" si="4"/>
        <v>0</v>
      </c>
      <c r="K43" s="79"/>
      <c r="L43" s="75"/>
      <c r="M43" s="75"/>
      <c r="N43" s="48">
        <f t="shared" si="5"/>
        <v>0</v>
      </c>
      <c r="O43" s="76">
        <f t="shared" si="6"/>
        <v>0</v>
      </c>
      <c r="P43" s="49">
        <f t="shared" si="7"/>
        <v>0</v>
      </c>
      <c r="Q43" s="80">
        <f t="shared" si="8"/>
        <v>0</v>
      </c>
      <c r="R43" s="49">
        <f t="shared" si="9"/>
        <v>0</v>
      </c>
      <c r="S43" s="81">
        <f t="shared" si="10"/>
        <v>0</v>
      </c>
      <c r="T43" s="12"/>
      <c r="U43" s="50">
        <f t="shared" si="11"/>
        <v>0</v>
      </c>
      <c r="V43" s="76">
        <f t="shared" si="12"/>
        <v>0</v>
      </c>
      <c r="W43" s="68">
        <f t="shared" si="13"/>
        <v>0</v>
      </c>
      <c r="X43" s="82">
        <f t="shared" si="12"/>
        <v>0</v>
      </c>
    </row>
    <row r="44" spans="1:24" x14ac:dyDescent="0.25">
      <c r="A44" s="34">
        <v>38</v>
      </c>
      <c r="B44" s="1"/>
      <c r="C44" s="2"/>
      <c r="D44" s="83"/>
      <c r="E44" s="48">
        <f t="shared" si="1"/>
        <v>0</v>
      </c>
      <c r="F44" s="76">
        <f t="shared" si="2"/>
        <v>0</v>
      </c>
      <c r="G44" s="77"/>
      <c r="H44" s="78"/>
      <c r="I44" s="48">
        <f t="shared" si="3"/>
        <v>0</v>
      </c>
      <c r="J44" s="76">
        <f t="shared" si="4"/>
        <v>0</v>
      </c>
      <c r="K44" s="79"/>
      <c r="L44" s="75"/>
      <c r="M44" s="75"/>
      <c r="N44" s="48">
        <f t="shared" si="5"/>
        <v>0</v>
      </c>
      <c r="O44" s="76">
        <f t="shared" si="6"/>
        <v>0</v>
      </c>
      <c r="P44" s="49">
        <f t="shared" si="7"/>
        <v>0</v>
      </c>
      <c r="Q44" s="80">
        <f t="shared" si="8"/>
        <v>0</v>
      </c>
      <c r="R44" s="49">
        <f t="shared" si="9"/>
        <v>0</v>
      </c>
      <c r="S44" s="81">
        <f t="shared" si="10"/>
        <v>0</v>
      </c>
      <c r="T44" s="12"/>
      <c r="U44" s="50">
        <f t="shared" si="11"/>
        <v>0</v>
      </c>
      <c r="V44" s="76">
        <f t="shared" si="12"/>
        <v>0</v>
      </c>
      <c r="W44" s="68">
        <f t="shared" si="13"/>
        <v>0</v>
      </c>
      <c r="X44" s="82">
        <f t="shared" si="12"/>
        <v>0</v>
      </c>
    </row>
    <row r="45" spans="1:24" x14ac:dyDescent="0.25">
      <c r="A45" s="34">
        <v>39</v>
      </c>
      <c r="B45" s="1"/>
      <c r="C45" s="2"/>
      <c r="D45" s="83"/>
      <c r="E45" s="48">
        <f t="shared" si="1"/>
        <v>0</v>
      </c>
      <c r="F45" s="76">
        <f t="shared" si="2"/>
        <v>0</v>
      </c>
      <c r="G45" s="77"/>
      <c r="H45" s="78"/>
      <c r="I45" s="48">
        <f t="shared" si="3"/>
        <v>0</v>
      </c>
      <c r="J45" s="76">
        <f t="shared" si="4"/>
        <v>0</v>
      </c>
      <c r="K45" s="79"/>
      <c r="L45" s="75"/>
      <c r="M45" s="75"/>
      <c r="N45" s="48">
        <f t="shared" si="5"/>
        <v>0</v>
      </c>
      <c r="O45" s="76">
        <f t="shared" si="6"/>
        <v>0</v>
      </c>
      <c r="P45" s="49">
        <f t="shared" si="7"/>
        <v>0</v>
      </c>
      <c r="Q45" s="80">
        <f t="shared" si="8"/>
        <v>0</v>
      </c>
      <c r="R45" s="49">
        <f t="shared" si="9"/>
        <v>0</v>
      </c>
      <c r="S45" s="81">
        <f t="shared" si="10"/>
        <v>0</v>
      </c>
      <c r="T45" s="12"/>
      <c r="U45" s="50">
        <f t="shared" si="11"/>
        <v>0</v>
      </c>
      <c r="V45" s="76">
        <f t="shared" si="12"/>
        <v>0</v>
      </c>
      <c r="W45" s="68">
        <f t="shared" si="13"/>
        <v>0</v>
      </c>
      <c r="X45" s="82">
        <f t="shared" si="12"/>
        <v>0</v>
      </c>
    </row>
    <row r="46" spans="1:24" ht="15.75" thickBot="1" x14ac:dyDescent="0.3">
      <c r="A46" s="35">
        <v>40</v>
      </c>
      <c r="B46" s="5"/>
      <c r="C46" s="4"/>
      <c r="D46" s="84"/>
      <c r="E46" s="48">
        <f t="shared" si="1"/>
        <v>0</v>
      </c>
      <c r="F46" s="76">
        <f t="shared" si="2"/>
        <v>0</v>
      </c>
      <c r="G46" s="77"/>
      <c r="H46" s="78"/>
      <c r="I46" s="48">
        <f t="shared" si="3"/>
        <v>0</v>
      </c>
      <c r="J46" s="76">
        <f t="shared" si="4"/>
        <v>0</v>
      </c>
      <c r="K46" s="79"/>
      <c r="L46" s="75"/>
      <c r="M46" s="75"/>
      <c r="N46" s="48">
        <f t="shared" si="5"/>
        <v>0</v>
      </c>
      <c r="O46" s="76">
        <f t="shared" si="6"/>
        <v>0</v>
      </c>
      <c r="P46" s="49">
        <f t="shared" si="7"/>
        <v>0</v>
      </c>
      <c r="Q46" s="80">
        <f t="shared" si="8"/>
        <v>0</v>
      </c>
      <c r="R46" s="49">
        <f t="shared" si="9"/>
        <v>0</v>
      </c>
      <c r="S46" s="81">
        <f t="shared" si="10"/>
        <v>0</v>
      </c>
      <c r="T46" s="12"/>
      <c r="U46" s="50">
        <f t="shared" si="11"/>
        <v>0</v>
      </c>
      <c r="V46" s="76">
        <f t="shared" si="12"/>
        <v>0</v>
      </c>
      <c r="W46" s="68">
        <f t="shared" si="13"/>
        <v>0</v>
      </c>
      <c r="X46" s="82">
        <f t="shared" si="12"/>
        <v>0</v>
      </c>
    </row>
    <row r="47" spans="1:24" ht="22.15" customHeight="1" thickTop="1" thickBot="1" x14ac:dyDescent="0.3">
      <c r="A47" s="177" t="s">
        <v>19</v>
      </c>
      <c r="B47" s="178"/>
      <c r="C47" s="36">
        <f>SUM(C7:C46)</f>
        <v>0</v>
      </c>
      <c r="D47" s="36">
        <f>SUM(D7:D46)</f>
        <v>0</v>
      </c>
      <c r="E47" s="36">
        <f>SUM(E7:E46)</f>
        <v>0</v>
      </c>
      <c r="F47" s="37"/>
      <c r="G47" s="38">
        <f>SUM(G7:G46)</f>
        <v>0</v>
      </c>
      <c r="H47" s="36">
        <f>SUM(H7:H46)</f>
        <v>0</v>
      </c>
      <c r="I47" s="36">
        <f>SUM(I7:I46)</f>
        <v>0</v>
      </c>
      <c r="J47" s="39"/>
      <c r="K47" s="40">
        <f>SUM(K7:K46)</f>
        <v>0</v>
      </c>
      <c r="L47" s="36">
        <f>SUM(L7:L46)</f>
        <v>0</v>
      </c>
      <c r="M47" s="36">
        <f>SUM(M7:M46)</f>
        <v>0</v>
      </c>
      <c r="N47" s="36">
        <f>SUM(N7:N46)</f>
        <v>0</v>
      </c>
      <c r="O47" s="39"/>
      <c r="P47" s="40">
        <f t="shared" ref="P47:U47" si="14">SUM(P7:P46)</f>
        <v>0</v>
      </c>
      <c r="Q47" s="37">
        <f t="shared" si="14"/>
        <v>0</v>
      </c>
      <c r="R47" s="38">
        <f t="shared" si="14"/>
        <v>0</v>
      </c>
      <c r="S47" s="39">
        <f t="shared" si="14"/>
        <v>0</v>
      </c>
      <c r="T47" s="40">
        <f t="shared" si="14"/>
        <v>0</v>
      </c>
      <c r="U47" s="36">
        <f t="shared" si="14"/>
        <v>0</v>
      </c>
      <c r="V47" s="37"/>
      <c r="W47" s="69">
        <f>SUM(W7:W46)</f>
        <v>0</v>
      </c>
      <c r="X47" s="72"/>
    </row>
    <row r="48" spans="1:24" ht="22.15" customHeight="1" thickTop="1" thickBot="1" x14ac:dyDescent="0.3">
      <c r="A48" s="169" t="s">
        <v>5</v>
      </c>
      <c r="B48" s="170"/>
      <c r="C48" s="42" t="e">
        <f>AVERAGEIF(C7:C46,"&lt;&gt;0")</f>
        <v>#DIV/0!</v>
      </c>
      <c r="D48" s="42" t="e">
        <f t="shared" ref="D48:W48" si="15">AVERAGEIF(D7:D46,"&lt;&gt;0")</f>
        <v>#DIV/0!</v>
      </c>
      <c r="E48" s="42" t="e">
        <f t="shared" si="15"/>
        <v>#DIV/0!</v>
      </c>
      <c r="F48" s="42"/>
      <c r="G48" s="42" t="e">
        <f t="shared" si="15"/>
        <v>#DIV/0!</v>
      </c>
      <c r="H48" s="42" t="e">
        <f t="shared" si="15"/>
        <v>#DIV/0!</v>
      </c>
      <c r="I48" s="42" t="e">
        <f t="shared" si="15"/>
        <v>#DIV/0!</v>
      </c>
      <c r="J48" s="42"/>
      <c r="K48" s="42" t="e">
        <f t="shared" si="15"/>
        <v>#DIV/0!</v>
      </c>
      <c r="L48" s="42" t="e">
        <f t="shared" si="15"/>
        <v>#DIV/0!</v>
      </c>
      <c r="M48" s="42" t="e">
        <f t="shared" si="15"/>
        <v>#DIV/0!</v>
      </c>
      <c r="N48" s="42" t="e">
        <f t="shared" si="15"/>
        <v>#DIV/0!</v>
      </c>
      <c r="O48" s="42"/>
      <c r="P48" s="42" t="e">
        <f t="shared" si="15"/>
        <v>#DIV/0!</v>
      </c>
      <c r="Q48" s="42" t="e">
        <f t="shared" si="15"/>
        <v>#DIV/0!</v>
      </c>
      <c r="R48" s="42" t="e">
        <f t="shared" si="15"/>
        <v>#DIV/0!</v>
      </c>
      <c r="S48" s="42" t="e">
        <f t="shared" si="15"/>
        <v>#DIV/0!</v>
      </c>
      <c r="T48" s="42" t="e">
        <f t="shared" si="15"/>
        <v>#DIV/0!</v>
      </c>
      <c r="U48" s="42" t="e">
        <f t="shared" si="15"/>
        <v>#DIV/0!</v>
      </c>
      <c r="V48" s="42"/>
      <c r="W48" s="43" t="e">
        <f t="shared" si="15"/>
        <v>#DIV/0!</v>
      </c>
      <c r="X48" s="73"/>
    </row>
    <row r="49" spans="1:24" ht="35.25" customHeight="1" thickTop="1" x14ac:dyDescent="0.25">
      <c r="A49" s="171" t="s">
        <v>6</v>
      </c>
      <c r="B49" s="172"/>
      <c r="C49" s="172" t="s">
        <v>7</v>
      </c>
      <c r="D49" s="172"/>
      <c r="E49" s="172"/>
      <c r="F49" s="172"/>
      <c r="G49" s="172"/>
      <c r="H49" s="172"/>
      <c r="I49" s="172"/>
      <c r="J49" s="172"/>
      <c r="K49" s="172"/>
      <c r="L49" s="64"/>
      <c r="M49" s="176" t="s">
        <v>10</v>
      </c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66"/>
    </row>
    <row r="50" spans="1:24" x14ac:dyDescent="0.25">
      <c r="A50" s="171"/>
      <c r="B50" s="17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/>
      <c r="Q50" s="55"/>
      <c r="R50" s="55"/>
      <c r="S50" s="55"/>
      <c r="T50" s="54"/>
      <c r="U50" s="54"/>
      <c r="V50" s="54"/>
      <c r="W50" s="55"/>
      <c r="X50" s="56"/>
    </row>
    <row r="51" spans="1:24" x14ac:dyDescent="0.25">
      <c r="A51" s="173" t="s">
        <v>8</v>
      </c>
      <c r="B51" s="17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175" t="s">
        <v>9</v>
      </c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65"/>
    </row>
    <row r="52" spans="1:24" ht="15.75" thickBot="1" x14ac:dyDescent="0.3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59"/>
      <c r="R52" s="59"/>
      <c r="S52" s="59"/>
      <c r="T52" s="58"/>
      <c r="U52" s="58"/>
      <c r="V52" s="58"/>
      <c r="W52" s="59"/>
      <c r="X52" s="60"/>
    </row>
    <row r="53" spans="1:24" ht="15.75" thickTop="1" x14ac:dyDescent="0.25"/>
  </sheetData>
  <sheetProtection algorithmName="SHA-512" hashValue="QHwL/LBqKES3CaBci+heNf8aqbwePF7WUZ9lsmVh3sa4wogZ53NSu5EijPMGYQfmhvfMNqqUAziH6m/yQE1isQ==" saltValue="JBwku4cJ+v/1FItpjI3AZQ==" spinCount="100000" sheet="1" deleteRows="0" sort="0"/>
  <protectedRanges>
    <protectedRange password="CE2E" sqref="C7:C46 K7:M46 H7:H46 C47:X47" name="Range1" securityDescriptor="O:WDG:WDD:(A;;CC;;;WD)"/>
  </protectedRanges>
  <mergeCells count="26">
    <mergeCell ref="A47:B47"/>
    <mergeCell ref="C4:F4"/>
    <mergeCell ref="G4:J4"/>
    <mergeCell ref="K4:O4"/>
    <mergeCell ref="P4:Q4"/>
    <mergeCell ref="A48:B48"/>
    <mergeCell ref="A50:B50"/>
    <mergeCell ref="A51:B51"/>
    <mergeCell ref="M51:W51"/>
    <mergeCell ref="A49:B49"/>
    <mergeCell ref="C49:K49"/>
    <mergeCell ref="M49:W49"/>
    <mergeCell ref="A3:G3"/>
    <mergeCell ref="H3:L3"/>
    <mergeCell ref="A1:D1"/>
    <mergeCell ref="A2:D2"/>
    <mergeCell ref="E2:O2"/>
    <mergeCell ref="E1:O1"/>
    <mergeCell ref="M3:X3"/>
    <mergeCell ref="P1:X1"/>
    <mergeCell ref="P2:X2"/>
    <mergeCell ref="T4:V4"/>
    <mergeCell ref="B4:B6"/>
    <mergeCell ref="A4:A6"/>
    <mergeCell ref="W4:W5"/>
    <mergeCell ref="R4:S4"/>
  </mergeCells>
  <conditionalFormatting sqref="T7:U47 C8 H8 K8:M8">
    <cfRule type="cellIs" dxfId="2" priority="1" operator="lessThan">
      <formula>0</formula>
    </cfRule>
  </conditionalFormatting>
  <pageMargins left="3.937007874015748E-2" right="3.937007874015748E-2" top="0.35433070866141736" bottom="0.35433070866141736" header="0.31496062992125984" footer="0.31496062992125984"/>
  <pageSetup paperSize="9" scale="7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7890-D22A-4102-BF6E-DD28F85AE08E}">
  <sheetPr>
    <pageSetUpPr fitToPage="1"/>
  </sheetPr>
  <dimension ref="A1:L41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220" t="s">
        <v>52</v>
      </c>
      <c r="B1" s="180" t="s">
        <v>32</v>
      </c>
      <c r="C1" s="94" t="s">
        <v>62</v>
      </c>
      <c r="D1" s="94">
        <v>7</v>
      </c>
      <c r="E1" s="94">
        <v>6</v>
      </c>
      <c r="F1" s="94">
        <v>5</v>
      </c>
      <c r="G1" s="94">
        <v>4</v>
      </c>
      <c r="H1" s="94">
        <v>3</v>
      </c>
      <c r="I1" s="94">
        <v>2</v>
      </c>
      <c r="J1" s="94">
        <v>1</v>
      </c>
      <c r="K1" s="95" t="s">
        <v>53</v>
      </c>
      <c r="L1" s="96"/>
    </row>
    <row r="2" spans="1:12" ht="30.75" customHeight="1" x14ac:dyDescent="0.25">
      <c r="A2" s="221"/>
      <c r="B2" s="181"/>
      <c r="C2" s="97" t="str">
        <f>'Grade 10'!C5</f>
        <v>Assignment  Term 1</v>
      </c>
      <c r="D2" s="98">
        <f>COUNTIF('Grade 10'!F7:F46,"7")</f>
        <v>0</v>
      </c>
      <c r="E2" s="98">
        <f>COUNTIF('Grade 10'!F7:F46,"6")</f>
        <v>0</v>
      </c>
      <c r="F2" s="98">
        <f>COUNTIF('Grade 10'!F7:F46,"5")</f>
        <v>0</v>
      </c>
      <c r="G2" s="98">
        <f>COUNTIF('Grade 10'!F7:F46,"4")</f>
        <v>0</v>
      </c>
      <c r="H2" s="98">
        <f>COUNTIF('Grade 10'!F7:F46,"3")</f>
        <v>0</v>
      </c>
      <c r="I2" s="98">
        <f>COUNTIF('Grade 10'!F7:F46,"2")</f>
        <v>0</v>
      </c>
      <c r="J2" s="99">
        <f>COUNTIF('Grade 10'!F7:F46,"1")</f>
        <v>0</v>
      </c>
      <c r="K2" s="100">
        <f>SUM(D2:J2)</f>
        <v>0</v>
      </c>
      <c r="L2" s="101"/>
    </row>
    <row r="3" spans="1:12" x14ac:dyDescent="0.25">
      <c r="A3" s="221"/>
      <c r="B3" s="181"/>
      <c r="C3" s="186" t="s">
        <v>54</v>
      </c>
      <c r="D3" s="187"/>
      <c r="E3" s="187"/>
      <c r="F3" s="187"/>
      <c r="G3" s="188"/>
      <c r="H3" s="192">
        <f>COUNTA('Grade 10'!B7:B46)</f>
        <v>0</v>
      </c>
      <c r="I3" s="193"/>
      <c r="J3" s="193"/>
      <c r="K3" s="194"/>
      <c r="L3" s="101"/>
    </row>
    <row r="4" spans="1:12" x14ac:dyDescent="0.25">
      <c r="A4" s="221"/>
      <c r="B4" s="181"/>
      <c r="C4" s="208" t="s">
        <v>60</v>
      </c>
      <c r="D4" s="209"/>
      <c r="E4" s="209"/>
      <c r="F4" s="209"/>
      <c r="G4" s="210"/>
      <c r="H4" s="211">
        <f>SUM(D2:I2)</f>
        <v>0</v>
      </c>
      <c r="I4" s="212"/>
      <c r="J4" s="212"/>
      <c r="K4" s="213"/>
      <c r="L4" s="101"/>
    </row>
    <row r="5" spans="1:12" x14ac:dyDescent="0.25">
      <c r="A5" s="221"/>
      <c r="B5" s="181"/>
      <c r="C5" s="189" t="s">
        <v>55</v>
      </c>
      <c r="D5" s="190"/>
      <c r="E5" s="190"/>
      <c r="F5" s="190"/>
      <c r="G5" s="191"/>
      <c r="H5" s="195">
        <f>J2</f>
        <v>0</v>
      </c>
      <c r="I5" s="196"/>
      <c r="J5" s="196"/>
      <c r="K5" s="197"/>
      <c r="L5" s="101"/>
    </row>
    <row r="6" spans="1:12" x14ac:dyDescent="0.25">
      <c r="A6" s="221"/>
      <c r="B6" s="182"/>
      <c r="C6" s="208" t="s">
        <v>61</v>
      </c>
      <c r="D6" s="209"/>
      <c r="E6" s="209"/>
      <c r="F6" s="209"/>
      <c r="G6" s="210"/>
      <c r="H6" s="211" t="e">
        <f>H4/H3*100</f>
        <v>#DIV/0!</v>
      </c>
      <c r="I6" s="212"/>
      <c r="J6" s="212"/>
      <c r="K6" s="213"/>
      <c r="L6" s="101"/>
    </row>
    <row r="7" spans="1:12" x14ac:dyDescent="0.25">
      <c r="A7" s="221"/>
      <c r="B7" s="182"/>
      <c r="C7" s="189" t="s">
        <v>56</v>
      </c>
      <c r="D7" s="190"/>
      <c r="E7" s="190"/>
      <c r="F7" s="190"/>
      <c r="G7" s="191"/>
      <c r="H7" s="195" t="e">
        <f>H5/H3*100</f>
        <v>#DIV/0!</v>
      </c>
      <c r="I7" s="196"/>
      <c r="J7" s="196"/>
      <c r="K7" s="197"/>
      <c r="L7" s="101"/>
    </row>
    <row r="8" spans="1:12" ht="15.75" thickBot="1" x14ac:dyDescent="0.3">
      <c r="A8" s="221"/>
      <c r="B8" s="183"/>
      <c r="C8" s="198" t="s">
        <v>63</v>
      </c>
      <c r="D8" s="199"/>
      <c r="E8" s="199"/>
      <c r="F8" s="199"/>
      <c r="G8" s="200"/>
      <c r="H8" s="201" t="e">
        <f>'Grade 10'!E48</f>
        <v>#DIV/0!</v>
      </c>
      <c r="I8" s="202"/>
      <c r="J8" s="202"/>
      <c r="K8" s="203"/>
      <c r="L8" s="101"/>
    </row>
    <row r="9" spans="1:12" ht="15" customHeight="1" x14ac:dyDescent="0.25">
      <c r="A9" s="221"/>
      <c r="B9" s="184" t="s">
        <v>33</v>
      </c>
      <c r="C9" s="102" t="s">
        <v>62</v>
      </c>
      <c r="D9" s="102">
        <v>7</v>
      </c>
      <c r="E9" s="102">
        <v>6</v>
      </c>
      <c r="F9" s="102">
        <v>5</v>
      </c>
      <c r="G9" s="102">
        <v>4</v>
      </c>
      <c r="H9" s="102">
        <v>3</v>
      </c>
      <c r="I9" s="102">
        <v>2</v>
      </c>
      <c r="J9" s="102">
        <v>1</v>
      </c>
      <c r="K9" s="103" t="s">
        <v>53</v>
      </c>
      <c r="L9" s="101"/>
    </row>
    <row r="10" spans="1:12" ht="30" x14ac:dyDescent="0.25">
      <c r="A10" s="221"/>
      <c r="B10" s="181"/>
      <c r="C10" s="97" t="str">
        <f>'Grade 10'!H5</f>
        <v>June Examination</v>
      </c>
      <c r="D10" s="98">
        <f>COUNTIF('Grade 10'!J7:J46,"7")</f>
        <v>0</v>
      </c>
      <c r="E10" s="98">
        <f>COUNTIF('Grade 10'!J7:J46,"6")</f>
        <v>0</v>
      </c>
      <c r="F10" s="98">
        <f>COUNTIF('Grade 10'!J7:J46,"5")</f>
        <v>0</v>
      </c>
      <c r="G10" s="98">
        <f>COUNTIF('Grade 10'!J7:J46,"4")</f>
        <v>0</v>
      </c>
      <c r="H10" s="98">
        <f>COUNTIF('Grade 10'!J7:J46,"3")</f>
        <v>0</v>
      </c>
      <c r="I10" s="98">
        <f>COUNTIF('Grade 10'!J7:J46,"2")</f>
        <v>0</v>
      </c>
      <c r="J10" s="99">
        <f>COUNTIF('Grade 10'!J7:J46,"1")</f>
        <v>0</v>
      </c>
      <c r="K10" s="100">
        <f>SUM(D10:J10)</f>
        <v>0</v>
      </c>
      <c r="L10" s="101"/>
    </row>
    <row r="11" spans="1:12" x14ac:dyDescent="0.25">
      <c r="A11" s="221"/>
      <c r="B11" s="181"/>
      <c r="C11" s="186" t="s">
        <v>54</v>
      </c>
      <c r="D11" s="187"/>
      <c r="E11" s="187"/>
      <c r="F11" s="187"/>
      <c r="G11" s="188"/>
      <c r="H11" s="192">
        <f>COUNTA('Grade 10'!B7:B46)</f>
        <v>0</v>
      </c>
      <c r="I11" s="193"/>
      <c r="J11" s="193"/>
      <c r="K11" s="194"/>
      <c r="L11" s="101"/>
    </row>
    <row r="12" spans="1:12" x14ac:dyDescent="0.25">
      <c r="A12" s="221"/>
      <c r="B12" s="181"/>
      <c r="C12" s="208" t="s">
        <v>60</v>
      </c>
      <c r="D12" s="209"/>
      <c r="E12" s="209"/>
      <c r="F12" s="209"/>
      <c r="G12" s="210"/>
      <c r="H12" s="211">
        <f>SUM(D10:I10)</f>
        <v>0</v>
      </c>
      <c r="I12" s="212"/>
      <c r="J12" s="212"/>
      <c r="K12" s="213"/>
      <c r="L12" s="101"/>
    </row>
    <row r="13" spans="1:12" x14ac:dyDescent="0.25">
      <c r="A13" s="221"/>
      <c r="B13" s="181"/>
      <c r="C13" s="189" t="s">
        <v>55</v>
      </c>
      <c r="D13" s="190"/>
      <c r="E13" s="190"/>
      <c r="F13" s="190"/>
      <c r="G13" s="191"/>
      <c r="H13" s="195">
        <f>J10</f>
        <v>0</v>
      </c>
      <c r="I13" s="196"/>
      <c r="J13" s="196"/>
      <c r="K13" s="197"/>
      <c r="L13" s="101"/>
    </row>
    <row r="14" spans="1:12" x14ac:dyDescent="0.25">
      <c r="A14" s="221"/>
      <c r="B14" s="182"/>
      <c r="C14" s="208" t="s">
        <v>61</v>
      </c>
      <c r="D14" s="209"/>
      <c r="E14" s="209"/>
      <c r="F14" s="209"/>
      <c r="G14" s="210"/>
      <c r="H14" s="211" t="e">
        <f>H12/H11*100</f>
        <v>#DIV/0!</v>
      </c>
      <c r="I14" s="212"/>
      <c r="J14" s="212"/>
      <c r="K14" s="213"/>
      <c r="L14" s="101"/>
    </row>
    <row r="15" spans="1:12" x14ac:dyDescent="0.25">
      <c r="A15" s="221"/>
      <c r="B15" s="182"/>
      <c r="C15" s="189" t="s">
        <v>56</v>
      </c>
      <c r="D15" s="190"/>
      <c r="E15" s="190"/>
      <c r="F15" s="190"/>
      <c r="G15" s="191"/>
      <c r="H15" s="195" t="e">
        <f>H13/H11*100</f>
        <v>#DIV/0!</v>
      </c>
      <c r="I15" s="196"/>
      <c r="J15" s="196"/>
      <c r="K15" s="197"/>
      <c r="L15" s="101"/>
    </row>
    <row r="16" spans="1:12" ht="15.75" thickBot="1" x14ac:dyDescent="0.3">
      <c r="A16" s="221"/>
      <c r="B16" s="183"/>
      <c r="C16" s="207" t="s">
        <v>63</v>
      </c>
      <c r="D16" s="199"/>
      <c r="E16" s="199"/>
      <c r="F16" s="199"/>
      <c r="G16" s="200"/>
      <c r="H16" s="201" t="e">
        <f>'Grade 10'!I48</f>
        <v>#DIV/0!</v>
      </c>
      <c r="I16" s="202"/>
      <c r="J16" s="202"/>
      <c r="K16" s="203"/>
      <c r="L16" s="101"/>
    </row>
    <row r="17" spans="1:12" ht="15" customHeight="1" x14ac:dyDescent="0.25">
      <c r="A17" s="221"/>
      <c r="B17" s="185" t="s">
        <v>34</v>
      </c>
      <c r="C17" s="104" t="s">
        <v>62</v>
      </c>
      <c r="D17" s="104">
        <v>7</v>
      </c>
      <c r="E17" s="104">
        <v>6</v>
      </c>
      <c r="F17" s="104">
        <v>5</v>
      </c>
      <c r="G17" s="104">
        <v>4</v>
      </c>
      <c r="H17" s="104">
        <v>3</v>
      </c>
      <c r="I17" s="104">
        <v>2</v>
      </c>
      <c r="J17" s="104">
        <v>1</v>
      </c>
      <c r="K17" s="105" t="s">
        <v>53</v>
      </c>
      <c r="L17" s="101"/>
    </row>
    <row r="18" spans="1:12" ht="30" x14ac:dyDescent="0.25">
      <c r="A18" s="221"/>
      <c r="B18" s="181"/>
      <c r="C18" s="97" t="str">
        <f>'Grade 10'!K5</f>
        <v>Formal Test - Term 3</v>
      </c>
      <c r="D18" s="98">
        <f>COUNTIF('Grade 10'!O7:O46,"7")</f>
        <v>0</v>
      </c>
      <c r="E18" s="98">
        <f>COUNTIF('Grade 10'!O7:O46,"6")</f>
        <v>0</v>
      </c>
      <c r="F18" s="98">
        <f>COUNTIF('Grade 10'!O7:O46,"5")</f>
        <v>0</v>
      </c>
      <c r="G18" s="98">
        <f>COUNTIF('Grade 10'!O7:O46,"4")</f>
        <v>0</v>
      </c>
      <c r="H18" s="98">
        <f>COUNTIF('Grade 10'!O7:O46,"3")</f>
        <v>0</v>
      </c>
      <c r="I18" s="98">
        <f>COUNTIF('Grade 10'!O7:O46,"2")</f>
        <v>0</v>
      </c>
      <c r="J18" s="99">
        <f>COUNTIF('Grade 10'!O7:O46,"1")</f>
        <v>0</v>
      </c>
      <c r="K18" s="100">
        <f>SUM(D18:J18)</f>
        <v>0</v>
      </c>
      <c r="L18" s="101"/>
    </row>
    <row r="19" spans="1:12" x14ac:dyDescent="0.25">
      <c r="A19" s="221"/>
      <c r="B19" s="181"/>
      <c r="C19" s="186" t="s">
        <v>54</v>
      </c>
      <c r="D19" s="187"/>
      <c r="E19" s="187"/>
      <c r="F19" s="187"/>
      <c r="G19" s="188"/>
      <c r="H19" s="192">
        <f>COUNTA('Grade 10'!B7:B46)</f>
        <v>0</v>
      </c>
      <c r="I19" s="193"/>
      <c r="J19" s="193"/>
      <c r="K19" s="194"/>
      <c r="L19" s="101"/>
    </row>
    <row r="20" spans="1:12" x14ac:dyDescent="0.25">
      <c r="A20" s="221"/>
      <c r="B20" s="181"/>
      <c r="C20" s="208" t="s">
        <v>60</v>
      </c>
      <c r="D20" s="209"/>
      <c r="E20" s="209"/>
      <c r="F20" s="209"/>
      <c r="G20" s="210"/>
      <c r="H20" s="211">
        <f>SUM(D18:I18)</f>
        <v>0</v>
      </c>
      <c r="I20" s="212"/>
      <c r="J20" s="212"/>
      <c r="K20" s="213"/>
      <c r="L20" s="101"/>
    </row>
    <row r="21" spans="1:12" x14ac:dyDescent="0.25">
      <c r="A21" s="221"/>
      <c r="B21" s="181"/>
      <c r="C21" s="189" t="s">
        <v>55</v>
      </c>
      <c r="D21" s="190"/>
      <c r="E21" s="190"/>
      <c r="F21" s="190"/>
      <c r="G21" s="191"/>
      <c r="H21" s="195">
        <f>J18</f>
        <v>0</v>
      </c>
      <c r="I21" s="196"/>
      <c r="J21" s="196"/>
      <c r="K21" s="197"/>
      <c r="L21" s="101"/>
    </row>
    <row r="22" spans="1:12" x14ac:dyDescent="0.25">
      <c r="A22" s="221"/>
      <c r="B22" s="182"/>
      <c r="C22" s="208" t="s">
        <v>61</v>
      </c>
      <c r="D22" s="209"/>
      <c r="E22" s="209"/>
      <c r="F22" s="209"/>
      <c r="G22" s="210"/>
      <c r="H22" s="211" t="e">
        <f>H20/H19*100</f>
        <v>#DIV/0!</v>
      </c>
      <c r="I22" s="212"/>
      <c r="J22" s="212"/>
      <c r="K22" s="213"/>
      <c r="L22" s="101"/>
    </row>
    <row r="23" spans="1:12" x14ac:dyDescent="0.25">
      <c r="A23" s="221"/>
      <c r="B23" s="182"/>
      <c r="C23" s="189" t="s">
        <v>56</v>
      </c>
      <c r="D23" s="190"/>
      <c r="E23" s="190"/>
      <c r="F23" s="190"/>
      <c r="G23" s="191"/>
      <c r="H23" s="195" t="e">
        <f>H21/H19*100</f>
        <v>#DIV/0!</v>
      </c>
      <c r="I23" s="196"/>
      <c r="J23" s="196"/>
      <c r="K23" s="197"/>
      <c r="L23" s="101"/>
    </row>
    <row r="24" spans="1:12" ht="15.75" thickBot="1" x14ac:dyDescent="0.3">
      <c r="A24" s="221"/>
      <c r="B24" s="182"/>
      <c r="C24" s="198" t="s">
        <v>63</v>
      </c>
      <c r="D24" s="227"/>
      <c r="E24" s="227"/>
      <c r="F24" s="227"/>
      <c r="G24" s="228"/>
      <c r="H24" s="204" t="e">
        <f>'Grade 10'!N48</f>
        <v>#DIV/0!</v>
      </c>
      <c r="I24" s="205"/>
      <c r="J24" s="205"/>
      <c r="K24" s="206"/>
      <c r="L24" s="101"/>
    </row>
    <row r="25" spans="1:12" ht="15" customHeight="1" x14ac:dyDescent="0.25">
      <c r="A25" s="221"/>
      <c r="B25" s="184" t="s">
        <v>57</v>
      </c>
      <c r="C25" s="102" t="s">
        <v>62</v>
      </c>
      <c r="D25" s="102">
        <v>7</v>
      </c>
      <c r="E25" s="102">
        <v>6</v>
      </c>
      <c r="F25" s="102">
        <v>5</v>
      </c>
      <c r="G25" s="102">
        <v>4</v>
      </c>
      <c r="H25" s="102">
        <v>3</v>
      </c>
      <c r="I25" s="102">
        <v>2</v>
      </c>
      <c r="J25" s="102">
        <v>1</v>
      </c>
      <c r="K25" s="103" t="s">
        <v>53</v>
      </c>
      <c r="L25" s="101"/>
    </row>
    <row r="26" spans="1:12" ht="29.25" customHeight="1" x14ac:dyDescent="0.25">
      <c r="A26" s="221"/>
      <c r="B26" s="181"/>
      <c r="C26" s="97" t="str">
        <f>'Grade 10'!T5</f>
        <v>Final Exam (20)</v>
      </c>
      <c r="D26" s="98">
        <f>COUNTIF('Grade 10'!V7:V46,"7")</f>
        <v>0</v>
      </c>
      <c r="E26" s="98">
        <f>COUNTIF('Grade 10'!V7:V46,"6")</f>
        <v>0</v>
      </c>
      <c r="F26" s="98">
        <f>COUNTIF('Grade 10'!V7:V46,"5")</f>
        <v>0</v>
      </c>
      <c r="G26" s="98">
        <f>COUNTIF('Grade 10'!V7:V46,"4")</f>
        <v>0</v>
      </c>
      <c r="H26" s="98">
        <f>COUNTIF('Grade 10'!V7:V46,"3")</f>
        <v>0</v>
      </c>
      <c r="I26" s="98">
        <f>COUNTIF('Grade 10'!V7:V46,"2")</f>
        <v>0</v>
      </c>
      <c r="J26" s="99">
        <f>COUNTIF('Grade 10'!V7:V46,"1")</f>
        <v>0</v>
      </c>
      <c r="K26" s="100">
        <f>SUM(D26:J26)</f>
        <v>0</v>
      </c>
      <c r="L26" s="101"/>
    </row>
    <row r="27" spans="1:12" x14ac:dyDescent="0.25">
      <c r="A27" s="221"/>
      <c r="B27" s="181"/>
      <c r="C27" s="186" t="s">
        <v>54</v>
      </c>
      <c r="D27" s="187"/>
      <c r="E27" s="187"/>
      <c r="F27" s="187"/>
      <c r="G27" s="188"/>
      <c r="H27" s="192">
        <f>COUNTA('Grade 10'!B7:B46)</f>
        <v>0</v>
      </c>
      <c r="I27" s="193"/>
      <c r="J27" s="193"/>
      <c r="K27" s="194"/>
      <c r="L27" s="101"/>
    </row>
    <row r="28" spans="1:12" x14ac:dyDescent="0.25">
      <c r="A28" s="221"/>
      <c r="B28" s="181"/>
      <c r="C28" s="208" t="s">
        <v>60</v>
      </c>
      <c r="D28" s="209"/>
      <c r="E28" s="209"/>
      <c r="F28" s="209"/>
      <c r="G28" s="210"/>
      <c r="H28" s="211">
        <f>SUM(D26:I26)</f>
        <v>0</v>
      </c>
      <c r="I28" s="212"/>
      <c r="J28" s="212"/>
      <c r="K28" s="213"/>
      <c r="L28" s="101"/>
    </row>
    <row r="29" spans="1:12" x14ac:dyDescent="0.25">
      <c r="A29" s="221"/>
      <c r="B29" s="181"/>
      <c r="C29" s="189" t="s">
        <v>55</v>
      </c>
      <c r="D29" s="190"/>
      <c r="E29" s="190"/>
      <c r="F29" s="190"/>
      <c r="G29" s="191"/>
      <c r="H29" s="195">
        <f>J26</f>
        <v>0</v>
      </c>
      <c r="I29" s="196"/>
      <c r="J29" s="196"/>
      <c r="K29" s="197"/>
      <c r="L29" s="101"/>
    </row>
    <row r="30" spans="1:12" x14ac:dyDescent="0.25">
      <c r="A30" s="221"/>
      <c r="B30" s="182"/>
      <c r="C30" s="208" t="s">
        <v>61</v>
      </c>
      <c r="D30" s="209"/>
      <c r="E30" s="209"/>
      <c r="F30" s="209"/>
      <c r="G30" s="210"/>
      <c r="H30" s="211" t="e">
        <f>H28/H27*100</f>
        <v>#DIV/0!</v>
      </c>
      <c r="I30" s="212"/>
      <c r="J30" s="212"/>
      <c r="K30" s="213"/>
      <c r="L30" s="101"/>
    </row>
    <row r="31" spans="1:12" x14ac:dyDescent="0.25">
      <c r="A31" s="221"/>
      <c r="B31" s="182"/>
      <c r="C31" s="189" t="s">
        <v>56</v>
      </c>
      <c r="D31" s="190"/>
      <c r="E31" s="190"/>
      <c r="F31" s="190"/>
      <c r="G31" s="191"/>
      <c r="H31" s="195" t="e">
        <f>H29/H27*100</f>
        <v>#DIV/0!</v>
      </c>
      <c r="I31" s="196"/>
      <c r="J31" s="196"/>
      <c r="K31" s="197"/>
      <c r="L31" s="101"/>
    </row>
    <row r="32" spans="1:12" ht="15.75" thickBot="1" x14ac:dyDescent="0.3">
      <c r="A32" s="221"/>
      <c r="B32" s="183"/>
      <c r="C32" s="207" t="s">
        <v>63</v>
      </c>
      <c r="D32" s="199"/>
      <c r="E32" s="199"/>
      <c r="F32" s="199"/>
      <c r="G32" s="200"/>
      <c r="H32" s="201" t="e">
        <f>'Grade 10'!U48</f>
        <v>#DIV/0!</v>
      </c>
      <c r="I32" s="202"/>
      <c r="J32" s="202"/>
      <c r="K32" s="203"/>
      <c r="L32" s="101"/>
    </row>
    <row r="33" spans="1:12" ht="15" customHeight="1" x14ac:dyDescent="0.25">
      <c r="A33" s="221"/>
      <c r="B33" s="223" t="s">
        <v>58</v>
      </c>
      <c r="C33" s="104" t="s">
        <v>62</v>
      </c>
      <c r="D33" s="104">
        <v>7</v>
      </c>
      <c r="E33" s="104">
        <v>6</v>
      </c>
      <c r="F33" s="104">
        <v>5</v>
      </c>
      <c r="G33" s="104">
        <v>4</v>
      </c>
      <c r="H33" s="104">
        <v>3</v>
      </c>
      <c r="I33" s="104">
        <v>2</v>
      </c>
      <c r="J33" s="104">
        <v>1</v>
      </c>
      <c r="K33" s="105" t="s">
        <v>53</v>
      </c>
      <c r="L33" s="101"/>
    </row>
    <row r="34" spans="1:12" ht="29.25" customHeight="1" x14ac:dyDescent="0.25">
      <c r="A34" s="221"/>
      <c r="B34" s="224"/>
      <c r="C34" s="106" t="s">
        <v>59</v>
      </c>
      <c r="D34" s="98">
        <f>COUNTIF('Grade 10'!X7:X46,"7")</f>
        <v>0</v>
      </c>
      <c r="E34" s="98">
        <f>COUNTIF('Grade 10'!X7:X46,"6")</f>
        <v>0</v>
      </c>
      <c r="F34" s="98">
        <f>COUNTIF('Grade 10'!X7:X46,"5")</f>
        <v>0</v>
      </c>
      <c r="G34" s="98">
        <f>COUNTIF('Grade 10'!X7:X46,"4")</f>
        <v>0</v>
      </c>
      <c r="H34" s="98">
        <f>COUNTIF('Grade 10'!X7:X46,"3")</f>
        <v>0</v>
      </c>
      <c r="I34" s="98">
        <f>COUNTIF('Grade 10'!X7:X46,"2")</f>
        <v>0</v>
      </c>
      <c r="J34" s="99">
        <f>COUNTIF('Grade 10'!X7:X46,"1")</f>
        <v>0</v>
      </c>
      <c r="K34" s="100">
        <f>SUM(D34:J34)</f>
        <v>0</v>
      </c>
      <c r="L34" s="101"/>
    </row>
    <row r="35" spans="1:12" x14ac:dyDescent="0.25">
      <c r="A35" s="221"/>
      <c r="B35" s="224"/>
      <c r="C35" s="186" t="s">
        <v>54</v>
      </c>
      <c r="D35" s="187"/>
      <c r="E35" s="187"/>
      <c r="F35" s="187"/>
      <c r="G35" s="188"/>
      <c r="H35" s="192">
        <f>COUNTA('Grade 10'!B7:B46)</f>
        <v>0</v>
      </c>
      <c r="I35" s="193"/>
      <c r="J35" s="193"/>
      <c r="K35" s="194"/>
      <c r="L35" s="101"/>
    </row>
    <row r="36" spans="1:12" x14ac:dyDescent="0.25">
      <c r="A36" s="221"/>
      <c r="B36" s="224"/>
      <c r="C36" s="208" t="s">
        <v>60</v>
      </c>
      <c r="D36" s="209"/>
      <c r="E36" s="209"/>
      <c r="F36" s="209"/>
      <c r="G36" s="210"/>
      <c r="H36" s="211">
        <f>SUM(D34:I34)</f>
        <v>0</v>
      </c>
      <c r="I36" s="212"/>
      <c r="J36" s="212"/>
      <c r="K36" s="213"/>
      <c r="L36" s="101"/>
    </row>
    <row r="37" spans="1:12" x14ac:dyDescent="0.25">
      <c r="A37" s="221"/>
      <c r="B37" s="224"/>
      <c r="C37" s="189" t="s">
        <v>55</v>
      </c>
      <c r="D37" s="190"/>
      <c r="E37" s="190"/>
      <c r="F37" s="190"/>
      <c r="G37" s="191"/>
      <c r="H37" s="195">
        <f>J34</f>
        <v>0</v>
      </c>
      <c r="I37" s="196"/>
      <c r="J37" s="196"/>
      <c r="K37" s="197"/>
      <c r="L37" s="101"/>
    </row>
    <row r="38" spans="1:12" x14ac:dyDescent="0.25">
      <c r="A38" s="221"/>
      <c r="B38" s="225"/>
      <c r="C38" s="208" t="s">
        <v>61</v>
      </c>
      <c r="D38" s="209"/>
      <c r="E38" s="209"/>
      <c r="F38" s="209"/>
      <c r="G38" s="210"/>
      <c r="H38" s="211" t="e">
        <f>H36/H35*100</f>
        <v>#DIV/0!</v>
      </c>
      <c r="I38" s="212"/>
      <c r="J38" s="212"/>
      <c r="K38" s="213"/>
      <c r="L38" s="101"/>
    </row>
    <row r="39" spans="1:12" x14ac:dyDescent="0.25">
      <c r="A39" s="221"/>
      <c r="B39" s="225"/>
      <c r="C39" s="189" t="s">
        <v>56</v>
      </c>
      <c r="D39" s="190"/>
      <c r="E39" s="190"/>
      <c r="F39" s="190"/>
      <c r="G39" s="191"/>
      <c r="H39" s="195" t="e">
        <f>H37/H35*100</f>
        <v>#DIV/0!</v>
      </c>
      <c r="I39" s="196"/>
      <c r="J39" s="196"/>
      <c r="K39" s="197"/>
      <c r="L39" s="101"/>
    </row>
    <row r="40" spans="1:12" ht="15.75" thickBot="1" x14ac:dyDescent="0.3">
      <c r="A40" s="222"/>
      <c r="B40" s="226"/>
      <c r="C40" s="214" t="s">
        <v>63</v>
      </c>
      <c r="D40" s="215"/>
      <c r="E40" s="215"/>
      <c r="F40" s="215"/>
      <c r="G40" s="216"/>
      <c r="H40" s="217" t="e">
        <f>'Grade 10'!W48</f>
        <v>#DIV/0!</v>
      </c>
      <c r="I40" s="218"/>
      <c r="J40" s="218"/>
      <c r="K40" s="219"/>
      <c r="L40" s="107"/>
    </row>
    <row r="41" spans="1:12" ht="15.75" thickTop="1" x14ac:dyDescent="0.25"/>
  </sheetData>
  <sheetProtection algorithmName="SHA-512" hashValue="5QOf/n+Jo+Y5TMxnsRLutHibSdlEWgUPDQOmVwfver6l2/vqh2h6D050V5IUPMxYPaPh8NT0Quvwxp6ZzHnkYw==" saltValue="s7bcn4m5TvEbQ3VHJVlD2w==" spinCount="100000" sheet="1" objects="1" scenarios="1"/>
  <mergeCells count="66">
    <mergeCell ref="H28:K28"/>
    <mergeCell ref="H37:K37"/>
    <mergeCell ref="C21:G21"/>
    <mergeCell ref="H21:K21"/>
    <mergeCell ref="C23:G23"/>
    <mergeCell ref="H23:K23"/>
    <mergeCell ref="C24:G24"/>
    <mergeCell ref="A1:A40"/>
    <mergeCell ref="C4:G4"/>
    <mergeCell ref="H4:K4"/>
    <mergeCell ref="C6:G6"/>
    <mergeCell ref="H6:K6"/>
    <mergeCell ref="C12:G12"/>
    <mergeCell ref="H12:K12"/>
    <mergeCell ref="C14:G14"/>
    <mergeCell ref="H14:K14"/>
    <mergeCell ref="C32:G32"/>
    <mergeCell ref="H32:K32"/>
    <mergeCell ref="B33:B40"/>
    <mergeCell ref="C35:G35"/>
    <mergeCell ref="H35:K35"/>
    <mergeCell ref="C37:G37"/>
    <mergeCell ref="C36:G36"/>
    <mergeCell ref="C39:G39"/>
    <mergeCell ref="H39:K39"/>
    <mergeCell ref="C40:G40"/>
    <mergeCell ref="C27:G27"/>
    <mergeCell ref="H27:K27"/>
    <mergeCell ref="C29:G29"/>
    <mergeCell ref="H29:K29"/>
    <mergeCell ref="C31:G31"/>
    <mergeCell ref="H31:K31"/>
    <mergeCell ref="C30:G30"/>
    <mergeCell ref="H30:K30"/>
    <mergeCell ref="H40:K40"/>
    <mergeCell ref="H36:K36"/>
    <mergeCell ref="C38:G38"/>
    <mergeCell ref="H38:K38"/>
    <mergeCell ref="C28:G28"/>
    <mergeCell ref="H11:K11"/>
    <mergeCell ref="C13:G13"/>
    <mergeCell ref="H13:K13"/>
    <mergeCell ref="H24:K24"/>
    <mergeCell ref="C15:G15"/>
    <mergeCell ref="H15:K15"/>
    <mergeCell ref="C16:G16"/>
    <mergeCell ref="H16:K16"/>
    <mergeCell ref="C19:G19"/>
    <mergeCell ref="H19:K19"/>
    <mergeCell ref="C20:G20"/>
    <mergeCell ref="H20:K20"/>
    <mergeCell ref="C22:G22"/>
    <mergeCell ref="H22:K22"/>
    <mergeCell ref="H3:K3"/>
    <mergeCell ref="H5:K5"/>
    <mergeCell ref="H7:K7"/>
    <mergeCell ref="C8:G8"/>
    <mergeCell ref="H8:K8"/>
    <mergeCell ref="B1:B8"/>
    <mergeCell ref="B9:B16"/>
    <mergeCell ref="B17:B24"/>
    <mergeCell ref="B25:B32"/>
    <mergeCell ref="C3:G3"/>
    <mergeCell ref="C5:G5"/>
    <mergeCell ref="C7:G7"/>
    <mergeCell ref="C11:G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FF85-3CD7-4B3B-8B19-250F00D40D95}">
  <sheetPr>
    <pageSetUpPr fitToPage="1"/>
  </sheetPr>
  <dimension ref="A1:Y53"/>
  <sheetViews>
    <sheetView view="pageBreakPreview" zoomScaleNormal="90" zoomScaleSheetLayoutView="100" workbookViewId="0">
      <pane ySplit="6" topLeftCell="A7" activePane="bottomLeft" state="frozen"/>
      <selection pane="bottomLeft" activeCell="P1" sqref="P1:X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5" width="4.7109375" customWidth="1"/>
    <col min="16" max="16" width="5.28515625" customWidth="1"/>
    <col min="17" max="17" width="5.42578125" customWidth="1"/>
    <col min="18" max="22" width="4.7109375" customWidth="1"/>
    <col min="23" max="24" width="4.7109375" style="52" customWidth="1"/>
  </cols>
  <sheetData>
    <row r="1" spans="1:25" ht="28.15" customHeight="1" thickTop="1" thickBot="1" x14ac:dyDescent="0.3">
      <c r="A1" s="157" t="s">
        <v>12</v>
      </c>
      <c r="B1" s="158"/>
      <c r="C1" s="158"/>
      <c r="D1" s="159"/>
      <c r="E1" s="160" t="s">
        <v>13</v>
      </c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66" t="s">
        <v>68</v>
      </c>
      <c r="Q1" s="167"/>
      <c r="R1" s="167"/>
      <c r="S1" s="167"/>
      <c r="T1" s="167"/>
      <c r="U1" s="167"/>
      <c r="V1" s="167"/>
      <c r="W1" s="167"/>
      <c r="X1" s="168"/>
    </row>
    <row r="2" spans="1:25" ht="28.15" customHeight="1" thickTop="1" thickBot="1" x14ac:dyDescent="0.3">
      <c r="A2" s="160" t="s">
        <v>14</v>
      </c>
      <c r="B2" s="161"/>
      <c r="C2" s="161"/>
      <c r="D2" s="162"/>
      <c r="E2" s="160" t="s">
        <v>15</v>
      </c>
      <c r="F2" s="161"/>
      <c r="G2" s="161"/>
      <c r="H2" s="161"/>
      <c r="I2" s="161"/>
      <c r="J2" s="161"/>
      <c r="K2" s="161"/>
      <c r="L2" s="161"/>
      <c r="M2" s="161"/>
      <c r="N2" s="161"/>
      <c r="O2" s="162"/>
      <c r="P2" s="166" t="s">
        <v>36</v>
      </c>
      <c r="Q2" s="167"/>
      <c r="R2" s="167"/>
      <c r="S2" s="167"/>
      <c r="T2" s="167"/>
      <c r="U2" s="167"/>
      <c r="V2" s="167"/>
      <c r="W2" s="167"/>
      <c r="X2" s="168"/>
    </row>
    <row r="3" spans="1:25" ht="29.45" customHeight="1" thickTop="1" thickBot="1" x14ac:dyDescent="0.3">
      <c r="A3" s="151" t="s">
        <v>43</v>
      </c>
      <c r="B3" s="152"/>
      <c r="C3" s="152"/>
      <c r="D3" s="152"/>
      <c r="E3" s="152"/>
      <c r="F3" s="152"/>
      <c r="G3" s="153"/>
      <c r="H3" s="154" t="s">
        <v>41</v>
      </c>
      <c r="I3" s="155"/>
      <c r="J3" s="155"/>
      <c r="K3" s="155"/>
      <c r="L3" s="156"/>
      <c r="M3" s="163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/>
    </row>
    <row r="4" spans="1:25" ht="26.25" customHeight="1" thickBot="1" x14ac:dyDescent="0.3">
      <c r="A4" s="144" t="s">
        <v>0</v>
      </c>
      <c r="B4" s="141" t="s">
        <v>1</v>
      </c>
      <c r="C4" s="179" t="s">
        <v>32</v>
      </c>
      <c r="D4" s="179"/>
      <c r="E4" s="179"/>
      <c r="F4" s="179"/>
      <c r="G4" s="179" t="s">
        <v>33</v>
      </c>
      <c r="H4" s="179"/>
      <c r="I4" s="179"/>
      <c r="J4" s="179"/>
      <c r="K4" s="150" t="s">
        <v>34</v>
      </c>
      <c r="L4" s="179"/>
      <c r="M4" s="179"/>
      <c r="N4" s="179"/>
      <c r="O4" s="179"/>
      <c r="P4" s="179" t="s">
        <v>24</v>
      </c>
      <c r="Q4" s="179"/>
      <c r="R4" s="149" t="s">
        <v>25</v>
      </c>
      <c r="S4" s="150"/>
      <c r="T4" s="140" t="s">
        <v>26</v>
      </c>
      <c r="U4" s="140"/>
      <c r="V4" s="140"/>
      <c r="W4" s="229" t="s">
        <v>4</v>
      </c>
      <c r="X4" s="87"/>
    </row>
    <row r="5" spans="1:25" ht="109.15" customHeight="1" x14ac:dyDescent="0.25">
      <c r="A5" s="145"/>
      <c r="B5" s="142"/>
      <c r="C5" s="13" t="s">
        <v>35</v>
      </c>
      <c r="D5" s="14" t="s">
        <v>16</v>
      </c>
      <c r="E5" s="6" t="s">
        <v>17</v>
      </c>
      <c r="F5" s="7" t="s">
        <v>22</v>
      </c>
      <c r="G5" s="62" t="s">
        <v>27</v>
      </c>
      <c r="H5" s="16" t="s">
        <v>37</v>
      </c>
      <c r="I5" s="15" t="s">
        <v>18</v>
      </c>
      <c r="J5" s="7" t="s">
        <v>22</v>
      </c>
      <c r="K5" s="21" t="s">
        <v>21</v>
      </c>
      <c r="L5" s="14" t="s">
        <v>28</v>
      </c>
      <c r="M5" s="17" t="s">
        <v>29</v>
      </c>
      <c r="N5" s="6" t="s">
        <v>3</v>
      </c>
      <c r="O5" s="7" t="s">
        <v>22</v>
      </c>
      <c r="P5" s="18" t="s">
        <v>38</v>
      </c>
      <c r="Q5" s="19" t="s">
        <v>30</v>
      </c>
      <c r="R5" s="18" t="s">
        <v>40</v>
      </c>
      <c r="S5" s="20" t="s">
        <v>31</v>
      </c>
      <c r="T5" s="21" t="s">
        <v>39</v>
      </c>
      <c r="U5" s="6" t="s">
        <v>23</v>
      </c>
      <c r="V5" s="11" t="s">
        <v>22</v>
      </c>
      <c r="W5" s="230"/>
      <c r="X5" s="88" t="s">
        <v>22</v>
      </c>
    </row>
    <row r="6" spans="1:25" ht="21.75" customHeight="1" thickBot="1" x14ac:dyDescent="0.3">
      <c r="A6" s="146"/>
      <c r="B6" s="143"/>
      <c r="C6" s="22">
        <v>50</v>
      </c>
      <c r="D6" s="23">
        <v>50</v>
      </c>
      <c r="E6" s="8" t="s">
        <v>2</v>
      </c>
      <c r="F6" s="9" t="s">
        <v>11</v>
      </c>
      <c r="G6" s="63">
        <v>50</v>
      </c>
      <c r="H6" s="22">
        <v>150</v>
      </c>
      <c r="I6" s="8" t="s">
        <v>2</v>
      </c>
      <c r="J6" s="9" t="s">
        <v>11</v>
      </c>
      <c r="K6" s="61">
        <v>50</v>
      </c>
      <c r="L6" s="23">
        <v>50</v>
      </c>
      <c r="M6" s="24">
        <v>100</v>
      </c>
      <c r="N6" s="8" t="s">
        <v>2</v>
      </c>
      <c r="O6" s="9" t="s">
        <v>11</v>
      </c>
      <c r="P6" s="25">
        <v>40</v>
      </c>
      <c r="Q6" s="26">
        <v>100</v>
      </c>
      <c r="R6" s="25">
        <v>20</v>
      </c>
      <c r="S6" s="27">
        <v>100</v>
      </c>
      <c r="T6" s="28">
        <v>200</v>
      </c>
      <c r="U6" s="29" t="s">
        <v>2</v>
      </c>
      <c r="V6" s="30" t="s">
        <v>11</v>
      </c>
      <c r="W6" s="92" t="s">
        <v>2</v>
      </c>
      <c r="X6" s="89" t="s">
        <v>11</v>
      </c>
    </row>
    <row r="7" spans="1:25" ht="15" customHeight="1" x14ac:dyDescent="0.25">
      <c r="A7" s="32">
        <v>1</v>
      </c>
      <c r="B7" s="10"/>
      <c r="C7" s="74"/>
      <c r="D7" s="75"/>
      <c r="E7" s="48">
        <f t="shared" ref="E7:E46" si="0">C7*2</f>
        <v>0</v>
      </c>
      <c r="F7" s="76">
        <f>IF(E7&gt;=80,7,IF(E7&gt;=70,6,IF(E7&gt;=60,5,IF(E7&gt;=50,4,IF(E7&gt;=40,3,IF(E7&gt;=30,2,IF(E7&gt;=1,1,0)))))))</f>
        <v>0</v>
      </c>
      <c r="G7" s="77"/>
      <c r="H7" s="78"/>
      <c r="I7" s="48">
        <f>H7/150*100</f>
        <v>0</v>
      </c>
      <c r="J7" s="76">
        <f>IF(I7&gt;=80,7,IF(I7&gt;=70,6,IF(I7&gt;=60,5,IF(I7&gt;=50,4,IF(I7&gt;=40,3,IF(I7&gt;=30,2,IF(I7&gt;=1,1,0)))))))</f>
        <v>0</v>
      </c>
      <c r="K7" s="79"/>
      <c r="L7" s="75"/>
      <c r="M7" s="75"/>
      <c r="N7" s="48">
        <f>K7*2</f>
        <v>0</v>
      </c>
      <c r="O7" s="76">
        <f>IF(N7&gt;=80,7,IF(N7&gt;=70,6,IF(N7&gt;=60,5,IF(N7&gt;=50,4,IF(N7&gt;=40,3,IF(N7&gt;=30,2,IF(N7&gt;=1,1,0)))))))</f>
        <v>0</v>
      </c>
      <c r="P7" s="49">
        <f>(C7/50*10)+(H7/150*20)+(K7/50*10)</f>
        <v>0</v>
      </c>
      <c r="Q7" s="80">
        <f>P7/40*100</f>
        <v>0</v>
      </c>
      <c r="R7" s="49">
        <f>S7/5</f>
        <v>0</v>
      </c>
      <c r="S7" s="81">
        <f>(D7+G7+L7+M7)/250*100</f>
        <v>0</v>
      </c>
      <c r="T7" s="12"/>
      <c r="U7" s="50">
        <f>ROUND(T7/2,0)</f>
        <v>0</v>
      </c>
      <c r="V7" s="76">
        <f>IF(U7&gt;=80,7,IF(U7&gt;=70,6,IF(U7&gt;=60,5,IF(U7&gt;=50,4,IF(U7&gt;=40,3,IF(U7&gt;=30,2,IF(U7&gt;=1,1,0)))))))</f>
        <v>0</v>
      </c>
      <c r="W7" s="93">
        <f>P7+R7+(T7/5)</f>
        <v>0</v>
      </c>
      <c r="X7" s="90">
        <f>IF(W7&gt;=80,7,IF(W7&gt;=70,6,IF(W7&gt;=60,5,IF(W7&gt;=50,4,IF(W7&gt;=40,3,IF(W7&gt;=30,2,IF(W7&gt;=1,1,0)))))))</f>
        <v>0</v>
      </c>
    </row>
    <row r="8" spans="1:25" ht="15" customHeight="1" x14ac:dyDescent="0.25">
      <c r="A8" s="33">
        <v>2</v>
      </c>
      <c r="B8" s="1"/>
      <c r="C8" s="2"/>
      <c r="D8" s="83"/>
      <c r="E8" s="48">
        <f t="shared" si="0"/>
        <v>0</v>
      </c>
      <c r="F8" s="76">
        <f t="shared" ref="F8:F46" si="1">IF(E8&gt;=80,7,IF(E8&gt;=70,6,IF(E8&gt;=60,5,IF(E8&gt;=50,4,IF(E8&gt;=40,3,IF(E8&gt;=30,2,IF(E8&gt;=1,1,0)))))))</f>
        <v>0</v>
      </c>
      <c r="G8" s="77"/>
      <c r="H8" s="78"/>
      <c r="I8" s="48">
        <f t="shared" ref="I8:I46" si="2">H8/150*100</f>
        <v>0</v>
      </c>
      <c r="J8" s="76">
        <f t="shared" ref="J8:J46" si="3">IF(I8&gt;=80,7,IF(I8&gt;=70,6,IF(I8&gt;=60,5,IF(I8&gt;=50,4,IF(I8&gt;=40,3,IF(I8&gt;=30,2,IF(I8&gt;=1,1,0)))))))</f>
        <v>0</v>
      </c>
      <c r="K8" s="79"/>
      <c r="L8" s="75"/>
      <c r="M8" s="75"/>
      <c r="N8" s="48">
        <f t="shared" ref="N8:N46" si="4">K8*2</f>
        <v>0</v>
      </c>
      <c r="O8" s="76">
        <f t="shared" ref="O8:O46" si="5">IF(N8&gt;=80,7,IF(N8&gt;=70,6,IF(N8&gt;=60,5,IF(N8&gt;=50,4,IF(N8&gt;=40,3,IF(N8&gt;=30,2,IF(N8&gt;=1,1,0)))))))</f>
        <v>0</v>
      </c>
      <c r="P8" s="49">
        <f t="shared" ref="P8:P46" si="6">(C8/50*10)+(H8/150*20)+(K8/50*10)</f>
        <v>0</v>
      </c>
      <c r="Q8" s="80">
        <f t="shared" ref="Q8:Q46" si="7">P8/40*100</f>
        <v>0</v>
      </c>
      <c r="R8" s="49">
        <f t="shared" ref="R8:R46" si="8">S8/5</f>
        <v>0</v>
      </c>
      <c r="S8" s="81">
        <f t="shared" ref="S8:S46" si="9">(D8+G8+L8+M8)/250*100</f>
        <v>0</v>
      </c>
      <c r="T8" s="12"/>
      <c r="U8" s="50">
        <f t="shared" ref="U8:U46" si="10">ROUND(T8/2,0)</f>
        <v>0</v>
      </c>
      <c r="V8" s="76">
        <f t="shared" ref="V8:V46" si="11">IF(U8&gt;=80,7,IF(U8&gt;=70,6,IF(U8&gt;=60,5,IF(U8&gt;=50,4,IF(U8&gt;=40,3,IF(U8&gt;=30,2,IF(U8&gt;=1,1,0)))))))</f>
        <v>0</v>
      </c>
      <c r="W8" s="93">
        <f t="shared" ref="W8:W46" si="12">P8+R8+(T8/5)</f>
        <v>0</v>
      </c>
      <c r="X8" s="90">
        <f t="shared" ref="X8:X46" si="13">IF(W8&gt;=80,7,IF(W8&gt;=70,6,IF(W8&gt;=60,5,IF(W8&gt;=50,4,IF(W8&gt;=40,3,IF(W8&gt;=30,2,IF(W8&gt;=1,1,0)))))))</f>
        <v>0</v>
      </c>
    </row>
    <row r="9" spans="1:25" ht="15" customHeight="1" x14ac:dyDescent="0.25">
      <c r="A9" s="34">
        <v>3</v>
      </c>
      <c r="B9" s="1"/>
      <c r="C9" s="2"/>
      <c r="D9" s="83"/>
      <c r="E9" s="48">
        <f t="shared" si="0"/>
        <v>0</v>
      </c>
      <c r="F9" s="76">
        <f t="shared" si="1"/>
        <v>0</v>
      </c>
      <c r="G9" s="77"/>
      <c r="H9" s="78"/>
      <c r="I9" s="48">
        <f t="shared" si="2"/>
        <v>0</v>
      </c>
      <c r="J9" s="76">
        <f t="shared" si="3"/>
        <v>0</v>
      </c>
      <c r="K9" s="79"/>
      <c r="L9" s="75"/>
      <c r="M9" s="75"/>
      <c r="N9" s="48">
        <f t="shared" si="4"/>
        <v>0</v>
      </c>
      <c r="O9" s="76">
        <f t="shared" si="5"/>
        <v>0</v>
      </c>
      <c r="P9" s="49">
        <f t="shared" si="6"/>
        <v>0</v>
      </c>
      <c r="Q9" s="80">
        <f t="shared" si="7"/>
        <v>0</v>
      </c>
      <c r="R9" s="49">
        <f t="shared" si="8"/>
        <v>0</v>
      </c>
      <c r="S9" s="81">
        <f t="shared" si="9"/>
        <v>0</v>
      </c>
      <c r="T9" s="12"/>
      <c r="U9" s="50">
        <f t="shared" si="10"/>
        <v>0</v>
      </c>
      <c r="V9" s="76">
        <f t="shared" si="11"/>
        <v>0</v>
      </c>
      <c r="W9" s="93">
        <f t="shared" si="12"/>
        <v>0</v>
      </c>
      <c r="X9" s="90">
        <f t="shared" si="13"/>
        <v>0</v>
      </c>
    </row>
    <row r="10" spans="1:25" ht="15" customHeight="1" x14ac:dyDescent="0.25">
      <c r="A10" s="34">
        <v>4</v>
      </c>
      <c r="B10" s="1"/>
      <c r="C10" s="3"/>
      <c r="D10" s="83"/>
      <c r="E10" s="48">
        <f t="shared" si="0"/>
        <v>0</v>
      </c>
      <c r="F10" s="76">
        <f t="shared" si="1"/>
        <v>0</v>
      </c>
      <c r="G10" s="77"/>
      <c r="H10" s="78"/>
      <c r="I10" s="48">
        <f t="shared" si="2"/>
        <v>0</v>
      </c>
      <c r="J10" s="76">
        <f t="shared" si="3"/>
        <v>0</v>
      </c>
      <c r="K10" s="79"/>
      <c r="L10" s="75"/>
      <c r="M10" s="75"/>
      <c r="N10" s="48">
        <f t="shared" si="4"/>
        <v>0</v>
      </c>
      <c r="O10" s="76">
        <f t="shared" si="5"/>
        <v>0</v>
      </c>
      <c r="P10" s="49">
        <f t="shared" si="6"/>
        <v>0</v>
      </c>
      <c r="Q10" s="80">
        <f t="shared" si="7"/>
        <v>0</v>
      </c>
      <c r="R10" s="49">
        <f t="shared" si="8"/>
        <v>0</v>
      </c>
      <c r="S10" s="81">
        <f t="shared" si="9"/>
        <v>0</v>
      </c>
      <c r="T10" s="12"/>
      <c r="U10" s="50">
        <f t="shared" si="10"/>
        <v>0</v>
      </c>
      <c r="V10" s="76">
        <f t="shared" si="11"/>
        <v>0</v>
      </c>
      <c r="W10" s="93">
        <f t="shared" si="12"/>
        <v>0</v>
      </c>
      <c r="X10" s="90">
        <f t="shared" si="13"/>
        <v>0</v>
      </c>
    </row>
    <row r="11" spans="1:25" ht="15" customHeight="1" x14ac:dyDescent="0.25">
      <c r="A11" s="33">
        <v>5</v>
      </c>
      <c r="B11" s="1"/>
      <c r="C11" s="2"/>
      <c r="D11" s="83"/>
      <c r="E11" s="48">
        <f t="shared" si="0"/>
        <v>0</v>
      </c>
      <c r="F11" s="76">
        <f t="shared" si="1"/>
        <v>0</v>
      </c>
      <c r="G11" s="77"/>
      <c r="H11" s="78"/>
      <c r="I11" s="48">
        <f t="shared" si="2"/>
        <v>0</v>
      </c>
      <c r="J11" s="76">
        <f t="shared" si="3"/>
        <v>0</v>
      </c>
      <c r="K11" s="79"/>
      <c r="L11" s="75"/>
      <c r="M11" s="75"/>
      <c r="N11" s="48">
        <f t="shared" si="4"/>
        <v>0</v>
      </c>
      <c r="O11" s="76">
        <f t="shared" si="5"/>
        <v>0</v>
      </c>
      <c r="P11" s="49">
        <f t="shared" si="6"/>
        <v>0</v>
      </c>
      <c r="Q11" s="80">
        <f t="shared" si="7"/>
        <v>0</v>
      </c>
      <c r="R11" s="49">
        <f t="shared" si="8"/>
        <v>0</v>
      </c>
      <c r="S11" s="81">
        <f t="shared" si="9"/>
        <v>0</v>
      </c>
      <c r="T11" s="12"/>
      <c r="U11" s="50">
        <f t="shared" si="10"/>
        <v>0</v>
      </c>
      <c r="V11" s="76">
        <f t="shared" si="11"/>
        <v>0</v>
      </c>
      <c r="W11" s="93">
        <f t="shared" si="12"/>
        <v>0</v>
      </c>
      <c r="X11" s="90">
        <f t="shared" si="13"/>
        <v>0</v>
      </c>
    </row>
    <row r="12" spans="1:25" ht="15" customHeight="1" x14ac:dyDescent="0.25">
      <c r="A12" s="34">
        <v>6</v>
      </c>
      <c r="B12" s="1"/>
      <c r="C12" s="2"/>
      <c r="D12" s="83"/>
      <c r="E12" s="48">
        <f t="shared" si="0"/>
        <v>0</v>
      </c>
      <c r="F12" s="76">
        <f t="shared" si="1"/>
        <v>0</v>
      </c>
      <c r="G12" s="77"/>
      <c r="H12" s="78"/>
      <c r="I12" s="48">
        <f t="shared" si="2"/>
        <v>0</v>
      </c>
      <c r="J12" s="76">
        <f t="shared" si="3"/>
        <v>0</v>
      </c>
      <c r="K12" s="79"/>
      <c r="L12" s="75"/>
      <c r="M12" s="75"/>
      <c r="N12" s="48">
        <f t="shared" si="4"/>
        <v>0</v>
      </c>
      <c r="O12" s="76">
        <f t="shared" si="5"/>
        <v>0</v>
      </c>
      <c r="P12" s="49">
        <f t="shared" si="6"/>
        <v>0</v>
      </c>
      <c r="Q12" s="80">
        <f t="shared" si="7"/>
        <v>0</v>
      </c>
      <c r="R12" s="49">
        <f t="shared" si="8"/>
        <v>0</v>
      </c>
      <c r="S12" s="81">
        <f t="shared" si="9"/>
        <v>0</v>
      </c>
      <c r="T12" s="12"/>
      <c r="U12" s="50">
        <f t="shared" si="10"/>
        <v>0</v>
      </c>
      <c r="V12" s="76">
        <f t="shared" si="11"/>
        <v>0</v>
      </c>
      <c r="W12" s="93">
        <f t="shared" si="12"/>
        <v>0</v>
      </c>
      <c r="X12" s="90">
        <f t="shared" si="13"/>
        <v>0</v>
      </c>
      <c r="Y12" s="53"/>
    </row>
    <row r="13" spans="1:25" ht="15" customHeight="1" x14ac:dyDescent="0.25">
      <c r="A13" s="34">
        <v>7</v>
      </c>
      <c r="B13" s="1"/>
      <c r="C13" s="2"/>
      <c r="D13" s="83"/>
      <c r="E13" s="48">
        <f t="shared" si="0"/>
        <v>0</v>
      </c>
      <c r="F13" s="76">
        <f t="shared" si="1"/>
        <v>0</v>
      </c>
      <c r="G13" s="77"/>
      <c r="H13" s="78"/>
      <c r="I13" s="48">
        <f t="shared" si="2"/>
        <v>0</v>
      </c>
      <c r="J13" s="76">
        <f t="shared" si="3"/>
        <v>0</v>
      </c>
      <c r="K13" s="79"/>
      <c r="L13" s="75"/>
      <c r="M13" s="75"/>
      <c r="N13" s="48">
        <f t="shared" si="4"/>
        <v>0</v>
      </c>
      <c r="O13" s="76">
        <f t="shared" si="5"/>
        <v>0</v>
      </c>
      <c r="P13" s="49">
        <f t="shared" si="6"/>
        <v>0</v>
      </c>
      <c r="Q13" s="80">
        <f t="shared" si="7"/>
        <v>0</v>
      </c>
      <c r="R13" s="49">
        <f t="shared" si="8"/>
        <v>0</v>
      </c>
      <c r="S13" s="81">
        <f t="shared" si="9"/>
        <v>0</v>
      </c>
      <c r="T13" s="12"/>
      <c r="U13" s="50">
        <f t="shared" si="10"/>
        <v>0</v>
      </c>
      <c r="V13" s="76">
        <f t="shared" si="11"/>
        <v>0</v>
      </c>
      <c r="W13" s="93">
        <f t="shared" si="12"/>
        <v>0</v>
      </c>
      <c r="X13" s="90">
        <f t="shared" si="13"/>
        <v>0</v>
      </c>
    </row>
    <row r="14" spans="1:25" ht="15" customHeight="1" x14ac:dyDescent="0.25">
      <c r="A14" s="33">
        <v>8</v>
      </c>
      <c r="B14" s="1"/>
      <c r="C14" s="2"/>
      <c r="D14" s="83"/>
      <c r="E14" s="48">
        <f t="shared" si="0"/>
        <v>0</v>
      </c>
      <c r="F14" s="76">
        <f t="shared" si="1"/>
        <v>0</v>
      </c>
      <c r="G14" s="77"/>
      <c r="H14" s="78"/>
      <c r="I14" s="48">
        <f t="shared" si="2"/>
        <v>0</v>
      </c>
      <c r="J14" s="76">
        <f t="shared" si="3"/>
        <v>0</v>
      </c>
      <c r="K14" s="79"/>
      <c r="L14" s="75"/>
      <c r="M14" s="75"/>
      <c r="N14" s="48">
        <f t="shared" si="4"/>
        <v>0</v>
      </c>
      <c r="O14" s="76">
        <f t="shared" si="5"/>
        <v>0</v>
      </c>
      <c r="P14" s="49">
        <f t="shared" si="6"/>
        <v>0</v>
      </c>
      <c r="Q14" s="80">
        <f t="shared" si="7"/>
        <v>0</v>
      </c>
      <c r="R14" s="49">
        <f t="shared" si="8"/>
        <v>0</v>
      </c>
      <c r="S14" s="81">
        <f t="shared" si="9"/>
        <v>0</v>
      </c>
      <c r="T14" s="12"/>
      <c r="U14" s="50">
        <f t="shared" si="10"/>
        <v>0</v>
      </c>
      <c r="V14" s="76">
        <f t="shared" si="11"/>
        <v>0</v>
      </c>
      <c r="W14" s="93">
        <f t="shared" si="12"/>
        <v>0</v>
      </c>
      <c r="X14" s="90">
        <f t="shared" si="13"/>
        <v>0</v>
      </c>
    </row>
    <row r="15" spans="1:25" ht="15" customHeight="1" x14ac:dyDescent="0.25">
      <c r="A15" s="34">
        <v>9</v>
      </c>
      <c r="B15" s="1"/>
      <c r="C15" s="2"/>
      <c r="D15" s="83"/>
      <c r="E15" s="48">
        <f t="shared" si="0"/>
        <v>0</v>
      </c>
      <c r="F15" s="76">
        <f t="shared" si="1"/>
        <v>0</v>
      </c>
      <c r="G15" s="77"/>
      <c r="H15" s="78"/>
      <c r="I15" s="48">
        <f t="shared" si="2"/>
        <v>0</v>
      </c>
      <c r="J15" s="76">
        <f t="shared" si="3"/>
        <v>0</v>
      </c>
      <c r="K15" s="79"/>
      <c r="L15" s="75"/>
      <c r="M15" s="75"/>
      <c r="N15" s="48">
        <f t="shared" si="4"/>
        <v>0</v>
      </c>
      <c r="O15" s="76">
        <f t="shared" si="5"/>
        <v>0</v>
      </c>
      <c r="P15" s="49">
        <f t="shared" si="6"/>
        <v>0</v>
      </c>
      <c r="Q15" s="80">
        <f t="shared" si="7"/>
        <v>0</v>
      </c>
      <c r="R15" s="49">
        <f t="shared" si="8"/>
        <v>0</v>
      </c>
      <c r="S15" s="81">
        <f t="shared" si="9"/>
        <v>0</v>
      </c>
      <c r="T15" s="12"/>
      <c r="U15" s="50">
        <f t="shared" si="10"/>
        <v>0</v>
      </c>
      <c r="V15" s="76">
        <f t="shared" si="11"/>
        <v>0</v>
      </c>
      <c r="W15" s="93">
        <f t="shared" si="12"/>
        <v>0</v>
      </c>
      <c r="X15" s="90">
        <f t="shared" si="13"/>
        <v>0</v>
      </c>
    </row>
    <row r="16" spans="1:25" x14ac:dyDescent="0.25">
      <c r="A16" s="34">
        <v>10</v>
      </c>
      <c r="B16" s="1"/>
      <c r="C16" s="2"/>
      <c r="D16" s="83"/>
      <c r="E16" s="48">
        <f t="shared" si="0"/>
        <v>0</v>
      </c>
      <c r="F16" s="76">
        <f t="shared" si="1"/>
        <v>0</v>
      </c>
      <c r="G16" s="77"/>
      <c r="H16" s="78"/>
      <c r="I16" s="48">
        <f t="shared" si="2"/>
        <v>0</v>
      </c>
      <c r="J16" s="76">
        <f t="shared" si="3"/>
        <v>0</v>
      </c>
      <c r="K16" s="79"/>
      <c r="L16" s="75"/>
      <c r="M16" s="75"/>
      <c r="N16" s="48">
        <f t="shared" si="4"/>
        <v>0</v>
      </c>
      <c r="O16" s="76">
        <f t="shared" si="5"/>
        <v>0</v>
      </c>
      <c r="P16" s="49">
        <f t="shared" si="6"/>
        <v>0</v>
      </c>
      <c r="Q16" s="80">
        <f t="shared" si="7"/>
        <v>0</v>
      </c>
      <c r="R16" s="49">
        <f t="shared" si="8"/>
        <v>0</v>
      </c>
      <c r="S16" s="81">
        <f t="shared" si="9"/>
        <v>0</v>
      </c>
      <c r="T16" s="12"/>
      <c r="U16" s="50">
        <f t="shared" si="10"/>
        <v>0</v>
      </c>
      <c r="V16" s="76">
        <f t="shared" si="11"/>
        <v>0</v>
      </c>
      <c r="W16" s="93">
        <f t="shared" si="12"/>
        <v>0</v>
      </c>
      <c r="X16" s="90">
        <f t="shared" si="13"/>
        <v>0</v>
      </c>
    </row>
    <row r="17" spans="1:24" x14ac:dyDescent="0.25">
      <c r="A17" s="33">
        <v>11</v>
      </c>
      <c r="B17" s="1"/>
      <c r="C17" s="2"/>
      <c r="D17" s="83"/>
      <c r="E17" s="48">
        <f t="shared" si="0"/>
        <v>0</v>
      </c>
      <c r="F17" s="76">
        <f t="shared" si="1"/>
        <v>0</v>
      </c>
      <c r="G17" s="77"/>
      <c r="H17" s="78"/>
      <c r="I17" s="48">
        <f t="shared" si="2"/>
        <v>0</v>
      </c>
      <c r="J17" s="76">
        <f t="shared" si="3"/>
        <v>0</v>
      </c>
      <c r="K17" s="79"/>
      <c r="L17" s="75"/>
      <c r="M17" s="75"/>
      <c r="N17" s="48">
        <f t="shared" si="4"/>
        <v>0</v>
      </c>
      <c r="O17" s="76">
        <f t="shared" si="5"/>
        <v>0</v>
      </c>
      <c r="P17" s="49">
        <f t="shared" si="6"/>
        <v>0</v>
      </c>
      <c r="Q17" s="80">
        <f t="shared" si="7"/>
        <v>0</v>
      </c>
      <c r="R17" s="49">
        <f t="shared" si="8"/>
        <v>0</v>
      </c>
      <c r="S17" s="81">
        <f t="shared" si="9"/>
        <v>0</v>
      </c>
      <c r="T17" s="12"/>
      <c r="U17" s="50">
        <f t="shared" si="10"/>
        <v>0</v>
      </c>
      <c r="V17" s="76">
        <f t="shared" si="11"/>
        <v>0</v>
      </c>
      <c r="W17" s="93">
        <f t="shared" si="12"/>
        <v>0</v>
      </c>
      <c r="X17" s="90">
        <f t="shared" si="13"/>
        <v>0</v>
      </c>
    </row>
    <row r="18" spans="1:24" x14ac:dyDescent="0.25">
      <c r="A18" s="34">
        <v>12</v>
      </c>
      <c r="B18" s="1"/>
      <c r="C18" s="2"/>
      <c r="D18" s="83"/>
      <c r="E18" s="48">
        <f t="shared" si="0"/>
        <v>0</v>
      </c>
      <c r="F18" s="76">
        <f t="shared" si="1"/>
        <v>0</v>
      </c>
      <c r="G18" s="77"/>
      <c r="H18" s="78"/>
      <c r="I18" s="48">
        <f t="shared" si="2"/>
        <v>0</v>
      </c>
      <c r="J18" s="76">
        <f t="shared" si="3"/>
        <v>0</v>
      </c>
      <c r="K18" s="79"/>
      <c r="L18" s="75"/>
      <c r="M18" s="75"/>
      <c r="N18" s="48">
        <f t="shared" si="4"/>
        <v>0</v>
      </c>
      <c r="O18" s="76">
        <f t="shared" si="5"/>
        <v>0</v>
      </c>
      <c r="P18" s="49">
        <f t="shared" si="6"/>
        <v>0</v>
      </c>
      <c r="Q18" s="80">
        <f t="shared" si="7"/>
        <v>0</v>
      </c>
      <c r="R18" s="49">
        <f t="shared" si="8"/>
        <v>0</v>
      </c>
      <c r="S18" s="81">
        <f t="shared" si="9"/>
        <v>0</v>
      </c>
      <c r="T18" s="12"/>
      <c r="U18" s="50">
        <f t="shared" si="10"/>
        <v>0</v>
      </c>
      <c r="V18" s="76">
        <f t="shared" si="11"/>
        <v>0</v>
      </c>
      <c r="W18" s="93">
        <f t="shared" si="12"/>
        <v>0</v>
      </c>
      <c r="X18" s="90">
        <f t="shared" si="13"/>
        <v>0</v>
      </c>
    </row>
    <row r="19" spans="1:24" x14ac:dyDescent="0.25">
      <c r="A19" s="33">
        <v>13</v>
      </c>
      <c r="B19" s="1"/>
      <c r="C19" s="2"/>
      <c r="D19" s="83"/>
      <c r="E19" s="48">
        <f t="shared" si="0"/>
        <v>0</v>
      </c>
      <c r="F19" s="76">
        <f t="shared" si="1"/>
        <v>0</v>
      </c>
      <c r="G19" s="77"/>
      <c r="H19" s="78"/>
      <c r="I19" s="48">
        <f t="shared" si="2"/>
        <v>0</v>
      </c>
      <c r="J19" s="76">
        <f t="shared" si="3"/>
        <v>0</v>
      </c>
      <c r="K19" s="79"/>
      <c r="L19" s="75"/>
      <c r="M19" s="75"/>
      <c r="N19" s="48">
        <f t="shared" si="4"/>
        <v>0</v>
      </c>
      <c r="O19" s="76">
        <f t="shared" si="5"/>
        <v>0</v>
      </c>
      <c r="P19" s="49">
        <f t="shared" si="6"/>
        <v>0</v>
      </c>
      <c r="Q19" s="80">
        <f t="shared" si="7"/>
        <v>0</v>
      </c>
      <c r="R19" s="49">
        <f t="shared" si="8"/>
        <v>0</v>
      </c>
      <c r="S19" s="81">
        <f t="shared" si="9"/>
        <v>0</v>
      </c>
      <c r="T19" s="12"/>
      <c r="U19" s="50">
        <f t="shared" si="10"/>
        <v>0</v>
      </c>
      <c r="V19" s="76">
        <f t="shared" si="11"/>
        <v>0</v>
      </c>
      <c r="W19" s="93">
        <f t="shared" si="12"/>
        <v>0</v>
      </c>
      <c r="X19" s="90">
        <f t="shared" si="13"/>
        <v>0</v>
      </c>
    </row>
    <row r="20" spans="1:24" x14ac:dyDescent="0.25">
      <c r="A20" s="34">
        <v>14</v>
      </c>
      <c r="B20" s="1"/>
      <c r="C20" s="2"/>
      <c r="D20" s="83"/>
      <c r="E20" s="48">
        <f t="shared" si="0"/>
        <v>0</v>
      </c>
      <c r="F20" s="76">
        <f t="shared" si="1"/>
        <v>0</v>
      </c>
      <c r="G20" s="77"/>
      <c r="H20" s="78"/>
      <c r="I20" s="48">
        <f t="shared" si="2"/>
        <v>0</v>
      </c>
      <c r="J20" s="76">
        <f t="shared" si="3"/>
        <v>0</v>
      </c>
      <c r="K20" s="79"/>
      <c r="L20" s="75"/>
      <c r="M20" s="75"/>
      <c r="N20" s="48">
        <f t="shared" si="4"/>
        <v>0</v>
      </c>
      <c r="O20" s="76">
        <f t="shared" si="5"/>
        <v>0</v>
      </c>
      <c r="P20" s="49">
        <f t="shared" si="6"/>
        <v>0</v>
      </c>
      <c r="Q20" s="80">
        <f t="shared" si="7"/>
        <v>0</v>
      </c>
      <c r="R20" s="49">
        <f t="shared" si="8"/>
        <v>0</v>
      </c>
      <c r="S20" s="81">
        <f t="shared" si="9"/>
        <v>0</v>
      </c>
      <c r="T20" s="12"/>
      <c r="U20" s="50">
        <f t="shared" si="10"/>
        <v>0</v>
      </c>
      <c r="V20" s="76">
        <f t="shared" si="11"/>
        <v>0</v>
      </c>
      <c r="W20" s="93">
        <f t="shared" si="12"/>
        <v>0</v>
      </c>
      <c r="X20" s="90">
        <f t="shared" si="13"/>
        <v>0</v>
      </c>
    </row>
    <row r="21" spans="1:24" x14ac:dyDescent="0.25">
      <c r="A21" s="34">
        <v>15</v>
      </c>
      <c r="B21" s="1"/>
      <c r="C21" s="2"/>
      <c r="D21" s="83"/>
      <c r="E21" s="48">
        <f t="shared" si="0"/>
        <v>0</v>
      </c>
      <c r="F21" s="76">
        <f t="shared" si="1"/>
        <v>0</v>
      </c>
      <c r="G21" s="77"/>
      <c r="H21" s="78"/>
      <c r="I21" s="48">
        <f t="shared" si="2"/>
        <v>0</v>
      </c>
      <c r="J21" s="76">
        <f t="shared" si="3"/>
        <v>0</v>
      </c>
      <c r="K21" s="79"/>
      <c r="L21" s="75"/>
      <c r="M21" s="75"/>
      <c r="N21" s="48">
        <f t="shared" si="4"/>
        <v>0</v>
      </c>
      <c r="O21" s="76">
        <f t="shared" si="5"/>
        <v>0</v>
      </c>
      <c r="P21" s="49">
        <f t="shared" si="6"/>
        <v>0</v>
      </c>
      <c r="Q21" s="80">
        <f t="shared" si="7"/>
        <v>0</v>
      </c>
      <c r="R21" s="49">
        <f t="shared" si="8"/>
        <v>0</v>
      </c>
      <c r="S21" s="81">
        <f t="shared" si="9"/>
        <v>0</v>
      </c>
      <c r="T21" s="12"/>
      <c r="U21" s="50">
        <f t="shared" si="10"/>
        <v>0</v>
      </c>
      <c r="V21" s="76">
        <f t="shared" si="11"/>
        <v>0</v>
      </c>
      <c r="W21" s="93">
        <f t="shared" si="12"/>
        <v>0</v>
      </c>
      <c r="X21" s="90">
        <f t="shared" si="13"/>
        <v>0</v>
      </c>
    </row>
    <row r="22" spans="1:24" x14ac:dyDescent="0.25">
      <c r="A22" s="33">
        <v>16</v>
      </c>
      <c r="B22" s="1"/>
      <c r="C22" s="2"/>
      <c r="D22" s="83"/>
      <c r="E22" s="48">
        <f t="shared" si="0"/>
        <v>0</v>
      </c>
      <c r="F22" s="76">
        <f t="shared" si="1"/>
        <v>0</v>
      </c>
      <c r="G22" s="77"/>
      <c r="H22" s="78"/>
      <c r="I22" s="48">
        <f t="shared" si="2"/>
        <v>0</v>
      </c>
      <c r="J22" s="76">
        <f t="shared" si="3"/>
        <v>0</v>
      </c>
      <c r="K22" s="79"/>
      <c r="L22" s="75"/>
      <c r="M22" s="75"/>
      <c r="N22" s="48">
        <f t="shared" si="4"/>
        <v>0</v>
      </c>
      <c r="O22" s="76">
        <f t="shared" si="5"/>
        <v>0</v>
      </c>
      <c r="P22" s="49">
        <f t="shared" si="6"/>
        <v>0</v>
      </c>
      <c r="Q22" s="80">
        <f t="shared" si="7"/>
        <v>0</v>
      </c>
      <c r="R22" s="49">
        <f t="shared" si="8"/>
        <v>0</v>
      </c>
      <c r="S22" s="81">
        <f t="shared" si="9"/>
        <v>0</v>
      </c>
      <c r="T22" s="12"/>
      <c r="U22" s="50">
        <f t="shared" si="10"/>
        <v>0</v>
      </c>
      <c r="V22" s="76">
        <f t="shared" si="11"/>
        <v>0</v>
      </c>
      <c r="W22" s="93">
        <f t="shared" si="12"/>
        <v>0</v>
      </c>
      <c r="X22" s="90">
        <f t="shared" si="13"/>
        <v>0</v>
      </c>
    </row>
    <row r="23" spans="1:24" x14ac:dyDescent="0.25">
      <c r="A23" s="34">
        <v>17</v>
      </c>
      <c r="B23" s="1"/>
      <c r="C23" s="2"/>
      <c r="D23" s="83"/>
      <c r="E23" s="48">
        <f t="shared" si="0"/>
        <v>0</v>
      </c>
      <c r="F23" s="76">
        <f t="shared" si="1"/>
        <v>0</v>
      </c>
      <c r="G23" s="77"/>
      <c r="H23" s="78"/>
      <c r="I23" s="48">
        <f t="shared" si="2"/>
        <v>0</v>
      </c>
      <c r="J23" s="76">
        <f t="shared" si="3"/>
        <v>0</v>
      </c>
      <c r="K23" s="79"/>
      <c r="L23" s="75"/>
      <c r="M23" s="75"/>
      <c r="N23" s="48">
        <f t="shared" si="4"/>
        <v>0</v>
      </c>
      <c r="O23" s="76">
        <f t="shared" si="5"/>
        <v>0</v>
      </c>
      <c r="P23" s="49">
        <f t="shared" si="6"/>
        <v>0</v>
      </c>
      <c r="Q23" s="80">
        <f t="shared" si="7"/>
        <v>0</v>
      </c>
      <c r="R23" s="49">
        <f t="shared" si="8"/>
        <v>0</v>
      </c>
      <c r="S23" s="81">
        <f t="shared" si="9"/>
        <v>0</v>
      </c>
      <c r="T23" s="12"/>
      <c r="U23" s="50">
        <f t="shared" si="10"/>
        <v>0</v>
      </c>
      <c r="V23" s="76">
        <f t="shared" si="11"/>
        <v>0</v>
      </c>
      <c r="W23" s="93">
        <f t="shared" si="12"/>
        <v>0</v>
      </c>
      <c r="X23" s="90">
        <f t="shared" si="13"/>
        <v>0</v>
      </c>
    </row>
    <row r="24" spans="1:24" x14ac:dyDescent="0.25">
      <c r="A24" s="33">
        <v>18</v>
      </c>
      <c r="B24" s="1"/>
      <c r="C24" s="2"/>
      <c r="D24" s="83"/>
      <c r="E24" s="48">
        <f t="shared" si="0"/>
        <v>0</v>
      </c>
      <c r="F24" s="76">
        <f t="shared" si="1"/>
        <v>0</v>
      </c>
      <c r="G24" s="77"/>
      <c r="H24" s="78"/>
      <c r="I24" s="48">
        <f t="shared" si="2"/>
        <v>0</v>
      </c>
      <c r="J24" s="76">
        <f t="shared" si="3"/>
        <v>0</v>
      </c>
      <c r="K24" s="79"/>
      <c r="L24" s="75"/>
      <c r="M24" s="75"/>
      <c r="N24" s="48">
        <f t="shared" si="4"/>
        <v>0</v>
      </c>
      <c r="O24" s="76">
        <f t="shared" si="5"/>
        <v>0</v>
      </c>
      <c r="P24" s="49">
        <f t="shared" si="6"/>
        <v>0</v>
      </c>
      <c r="Q24" s="80">
        <f t="shared" si="7"/>
        <v>0</v>
      </c>
      <c r="R24" s="49">
        <f t="shared" si="8"/>
        <v>0</v>
      </c>
      <c r="S24" s="81">
        <f t="shared" si="9"/>
        <v>0</v>
      </c>
      <c r="T24" s="12"/>
      <c r="U24" s="50">
        <f t="shared" si="10"/>
        <v>0</v>
      </c>
      <c r="V24" s="76">
        <f t="shared" si="11"/>
        <v>0</v>
      </c>
      <c r="W24" s="93">
        <f t="shared" si="12"/>
        <v>0</v>
      </c>
      <c r="X24" s="90">
        <f t="shared" si="13"/>
        <v>0</v>
      </c>
    </row>
    <row r="25" spans="1:24" x14ac:dyDescent="0.25">
      <c r="A25" s="34">
        <v>19</v>
      </c>
      <c r="B25" s="1"/>
      <c r="C25" s="2"/>
      <c r="D25" s="83"/>
      <c r="E25" s="48">
        <f t="shared" si="0"/>
        <v>0</v>
      </c>
      <c r="F25" s="76">
        <f t="shared" si="1"/>
        <v>0</v>
      </c>
      <c r="G25" s="77"/>
      <c r="H25" s="78"/>
      <c r="I25" s="48">
        <f t="shared" si="2"/>
        <v>0</v>
      </c>
      <c r="J25" s="76">
        <f t="shared" si="3"/>
        <v>0</v>
      </c>
      <c r="K25" s="79"/>
      <c r="L25" s="75"/>
      <c r="M25" s="75"/>
      <c r="N25" s="48">
        <f t="shared" si="4"/>
        <v>0</v>
      </c>
      <c r="O25" s="76">
        <f t="shared" si="5"/>
        <v>0</v>
      </c>
      <c r="P25" s="49">
        <f t="shared" si="6"/>
        <v>0</v>
      </c>
      <c r="Q25" s="80">
        <f t="shared" si="7"/>
        <v>0</v>
      </c>
      <c r="R25" s="49">
        <f t="shared" si="8"/>
        <v>0</v>
      </c>
      <c r="S25" s="81">
        <f t="shared" si="9"/>
        <v>0</v>
      </c>
      <c r="T25" s="12"/>
      <c r="U25" s="50">
        <f t="shared" si="10"/>
        <v>0</v>
      </c>
      <c r="V25" s="76">
        <f t="shared" si="11"/>
        <v>0</v>
      </c>
      <c r="W25" s="93">
        <f t="shared" si="12"/>
        <v>0</v>
      </c>
      <c r="X25" s="90">
        <f t="shared" si="13"/>
        <v>0</v>
      </c>
    </row>
    <row r="26" spans="1:24" x14ac:dyDescent="0.25">
      <c r="A26" s="34">
        <v>20</v>
      </c>
      <c r="B26" s="1"/>
      <c r="C26" s="2"/>
      <c r="D26" s="83"/>
      <c r="E26" s="48">
        <f t="shared" si="0"/>
        <v>0</v>
      </c>
      <c r="F26" s="76">
        <f t="shared" si="1"/>
        <v>0</v>
      </c>
      <c r="G26" s="77"/>
      <c r="H26" s="78"/>
      <c r="I26" s="48">
        <f t="shared" si="2"/>
        <v>0</v>
      </c>
      <c r="J26" s="76">
        <f t="shared" si="3"/>
        <v>0</v>
      </c>
      <c r="K26" s="79"/>
      <c r="L26" s="75"/>
      <c r="M26" s="75"/>
      <c r="N26" s="48">
        <f t="shared" si="4"/>
        <v>0</v>
      </c>
      <c r="O26" s="76">
        <f t="shared" si="5"/>
        <v>0</v>
      </c>
      <c r="P26" s="49">
        <f t="shared" si="6"/>
        <v>0</v>
      </c>
      <c r="Q26" s="80">
        <f t="shared" si="7"/>
        <v>0</v>
      </c>
      <c r="R26" s="49">
        <f t="shared" si="8"/>
        <v>0</v>
      </c>
      <c r="S26" s="81">
        <f t="shared" si="9"/>
        <v>0</v>
      </c>
      <c r="T26" s="12"/>
      <c r="U26" s="50">
        <f t="shared" si="10"/>
        <v>0</v>
      </c>
      <c r="V26" s="76">
        <f t="shared" si="11"/>
        <v>0</v>
      </c>
      <c r="W26" s="93">
        <f t="shared" si="12"/>
        <v>0</v>
      </c>
      <c r="X26" s="90">
        <f t="shared" si="13"/>
        <v>0</v>
      </c>
    </row>
    <row r="27" spans="1:24" x14ac:dyDescent="0.25">
      <c r="A27" s="33">
        <v>21</v>
      </c>
      <c r="B27" s="1"/>
      <c r="C27" s="2"/>
      <c r="D27" s="83"/>
      <c r="E27" s="48">
        <f t="shared" si="0"/>
        <v>0</v>
      </c>
      <c r="F27" s="76">
        <f t="shared" si="1"/>
        <v>0</v>
      </c>
      <c r="G27" s="77"/>
      <c r="H27" s="78"/>
      <c r="I27" s="48">
        <f t="shared" si="2"/>
        <v>0</v>
      </c>
      <c r="J27" s="76">
        <f t="shared" si="3"/>
        <v>0</v>
      </c>
      <c r="K27" s="79"/>
      <c r="L27" s="75"/>
      <c r="M27" s="75"/>
      <c r="N27" s="48">
        <f t="shared" si="4"/>
        <v>0</v>
      </c>
      <c r="O27" s="76">
        <f t="shared" si="5"/>
        <v>0</v>
      </c>
      <c r="P27" s="49">
        <f t="shared" si="6"/>
        <v>0</v>
      </c>
      <c r="Q27" s="80">
        <f t="shared" si="7"/>
        <v>0</v>
      </c>
      <c r="R27" s="49">
        <f t="shared" si="8"/>
        <v>0</v>
      </c>
      <c r="S27" s="81">
        <f t="shared" si="9"/>
        <v>0</v>
      </c>
      <c r="T27" s="12"/>
      <c r="U27" s="50">
        <f t="shared" si="10"/>
        <v>0</v>
      </c>
      <c r="V27" s="76">
        <f t="shared" si="11"/>
        <v>0</v>
      </c>
      <c r="W27" s="93">
        <f t="shared" si="12"/>
        <v>0</v>
      </c>
      <c r="X27" s="90">
        <f t="shared" si="13"/>
        <v>0</v>
      </c>
    </row>
    <row r="28" spans="1:24" x14ac:dyDescent="0.25">
      <c r="A28" s="34">
        <v>22</v>
      </c>
      <c r="B28" s="1"/>
      <c r="C28" s="2"/>
      <c r="D28" s="83"/>
      <c r="E28" s="48">
        <f t="shared" si="0"/>
        <v>0</v>
      </c>
      <c r="F28" s="76">
        <f t="shared" si="1"/>
        <v>0</v>
      </c>
      <c r="G28" s="77"/>
      <c r="H28" s="78"/>
      <c r="I28" s="48">
        <f t="shared" si="2"/>
        <v>0</v>
      </c>
      <c r="J28" s="76">
        <f t="shared" si="3"/>
        <v>0</v>
      </c>
      <c r="K28" s="79"/>
      <c r="L28" s="75"/>
      <c r="M28" s="75"/>
      <c r="N28" s="48">
        <f t="shared" si="4"/>
        <v>0</v>
      </c>
      <c r="O28" s="76">
        <f t="shared" si="5"/>
        <v>0</v>
      </c>
      <c r="P28" s="49">
        <f t="shared" si="6"/>
        <v>0</v>
      </c>
      <c r="Q28" s="80">
        <f t="shared" si="7"/>
        <v>0</v>
      </c>
      <c r="R28" s="49">
        <f t="shared" si="8"/>
        <v>0</v>
      </c>
      <c r="S28" s="81">
        <f t="shared" si="9"/>
        <v>0</v>
      </c>
      <c r="T28" s="12"/>
      <c r="U28" s="50">
        <f t="shared" si="10"/>
        <v>0</v>
      </c>
      <c r="V28" s="76">
        <f t="shared" si="11"/>
        <v>0</v>
      </c>
      <c r="W28" s="93">
        <f t="shared" si="12"/>
        <v>0</v>
      </c>
      <c r="X28" s="90">
        <f t="shared" si="13"/>
        <v>0</v>
      </c>
    </row>
    <row r="29" spans="1:24" x14ac:dyDescent="0.25">
      <c r="A29" s="33">
        <v>23</v>
      </c>
      <c r="B29" s="1"/>
      <c r="C29" s="2"/>
      <c r="D29" s="83"/>
      <c r="E29" s="48">
        <f t="shared" si="0"/>
        <v>0</v>
      </c>
      <c r="F29" s="76">
        <f t="shared" si="1"/>
        <v>0</v>
      </c>
      <c r="G29" s="77"/>
      <c r="H29" s="78"/>
      <c r="I29" s="48">
        <f t="shared" si="2"/>
        <v>0</v>
      </c>
      <c r="J29" s="76">
        <f t="shared" si="3"/>
        <v>0</v>
      </c>
      <c r="K29" s="79"/>
      <c r="L29" s="75"/>
      <c r="M29" s="75"/>
      <c r="N29" s="48">
        <f t="shared" si="4"/>
        <v>0</v>
      </c>
      <c r="O29" s="76">
        <f t="shared" si="5"/>
        <v>0</v>
      </c>
      <c r="P29" s="49">
        <f t="shared" si="6"/>
        <v>0</v>
      </c>
      <c r="Q29" s="80">
        <f t="shared" si="7"/>
        <v>0</v>
      </c>
      <c r="R29" s="49">
        <f t="shared" si="8"/>
        <v>0</v>
      </c>
      <c r="S29" s="81">
        <f t="shared" si="9"/>
        <v>0</v>
      </c>
      <c r="T29" s="12"/>
      <c r="U29" s="50">
        <f t="shared" si="10"/>
        <v>0</v>
      </c>
      <c r="V29" s="76">
        <f t="shared" si="11"/>
        <v>0</v>
      </c>
      <c r="W29" s="93">
        <f t="shared" si="12"/>
        <v>0</v>
      </c>
      <c r="X29" s="90">
        <f t="shared" si="13"/>
        <v>0</v>
      </c>
    </row>
    <row r="30" spans="1:24" x14ac:dyDescent="0.25">
      <c r="A30" s="34">
        <v>24</v>
      </c>
      <c r="B30" s="1"/>
      <c r="C30" s="2"/>
      <c r="D30" s="83"/>
      <c r="E30" s="48">
        <f t="shared" si="0"/>
        <v>0</v>
      </c>
      <c r="F30" s="76">
        <f t="shared" si="1"/>
        <v>0</v>
      </c>
      <c r="G30" s="77"/>
      <c r="H30" s="78"/>
      <c r="I30" s="48">
        <f t="shared" si="2"/>
        <v>0</v>
      </c>
      <c r="J30" s="76">
        <f t="shared" si="3"/>
        <v>0</v>
      </c>
      <c r="K30" s="79"/>
      <c r="L30" s="75"/>
      <c r="M30" s="75"/>
      <c r="N30" s="48">
        <f t="shared" si="4"/>
        <v>0</v>
      </c>
      <c r="O30" s="76">
        <f t="shared" si="5"/>
        <v>0</v>
      </c>
      <c r="P30" s="49">
        <f t="shared" si="6"/>
        <v>0</v>
      </c>
      <c r="Q30" s="80">
        <f t="shared" si="7"/>
        <v>0</v>
      </c>
      <c r="R30" s="49">
        <f t="shared" si="8"/>
        <v>0</v>
      </c>
      <c r="S30" s="81">
        <f t="shared" si="9"/>
        <v>0</v>
      </c>
      <c r="T30" s="12"/>
      <c r="U30" s="50">
        <f t="shared" si="10"/>
        <v>0</v>
      </c>
      <c r="V30" s="76">
        <f t="shared" si="11"/>
        <v>0</v>
      </c>
      <c r="W30" s="93">
        <f t="shared" si="12"/>
        <v>0</v>
      </c>
      <c r="X30" s="90">
        <f t="shared" si="13"/>
        <v>0</v>
      </c>
    </row>
    <row r="31" spans="1:24" x14ac:dyDescent="0.25">
      <c r="A31" s="34">
        <v>25</v>
      </c>
      <c r="B31" s="1"/>
      <c r="C31" s="2"/>
      <c r="D31" s="83"/>
      <c r="E31" s="48">
        <f t="shared" si="0"/>
        <v>0</v>
      </c>
      <c r="F31" s="76">
        <f t="shared" si="1"/>
        <v>0</v>
      </c>
      <c r="G31" s="77"/>
      <c r="H31" s="78"/>
      <c r="I31" s="48">
        <f t="shared" si="2"/>
        <v>0</v>
      </c>
      <c r="J31" s="76">
        <f t="shared" si="3"/>
        <v>0</v>
      </c>
      <c r="K31" s="79"/>
      <c r="L31" s="75"/>
      <c r="M31" s="75"/>
      <c r="N31" s="48">
        <f t="shared" si="4"/>
        <v>0</v>
      </c>
      <c r="O31" s="76">
        <f t="shared" si="5"/>
        <v>0</v>
      </c>
      <c r="P31" s="49">
        <f t="shared" si="6"/>
        <v>0</v>
      </c>
      <c r="Q31" s="80">
        <f t="shared" si="7"/>
        <v>0</v>
      </c>
      <c r="R31" s="49">
        <f t="shared" si="8"/>
        <v>0</v>
      </c>
      <c r="S31" s="81">
        <f t="shared" si="9"/>
        <v>0</v>
      </c>
      <c r="T31" s="12"/>
      <c r="U31" s="50">
        <f t="shared" si="10"/>
        <v>0</v>
      </c>
      <c r="V31" s="76">
        <f t="shared" si="11"/>
        <v>0</v>
      </c>
      <c r="W31" s="93">
        <f t="shared" si="12"/>
        <v>0</v>
      </c>
      <c r="X31" s="90">
        <f t="shared" si="13"/>
        <v>0</v>
      </c>
    </row>
    <row r="32" spans="1:24" x14ac:dyDescent="0.25">
      <c r="A32" s="33">
        <v>26</v>
      </c>
      <c r="B32" s="1"/>
      <c r="C32" s="2"/>
      <c r="D32" s="83"/>
      <c r="E32" s="48">
        <f t="shared" si="0"/>
        <v>0</v>
      </c>
      <c r="F32" s="76">
        <f t="shared" si="1"/>
        <v>0</v>
      </c>
      <c r="G32" s="77"/>
      <c r="H32" s="78"/>
      <c r="I32" s="48">
        <f t="shared" si="2"/>
        <v>0</v>
      </c>
      <c r="J32" s="76">
        <f t="shared" si="3"/>
        <v>0</v>
      </c>
      <c r="K32" s="79"/>
      <c r="L32" s="75"/>
      <c r="M32" s="75"/>
      <c r="N32" s="48">
        <f t="shared" si="4"/>
        <v>0</v>
      </c>
      <c r="O32" s="76">
        <f t="shared" si="5"/>
        <v>0</v>
      </c>
      <c r="P32" s="49">
        <f t="shared" si="6"/>
        <v>0</v>
      </c>
      <c r="Q32" s="80">
        <f t="shared" si="7"/>
        <v>0</v>
      </c>
      <c r="R32" s="49">
        <f t="shared" si="8"/>
        <v>0</v>
      </c>
      <c r="S32" s="81">
        <f t="shared" si="9"/>
        <v>0</v>
      </c>
      <c r="T32" s="12"/>
      <c r="U32" s="50">
        <f t="shared" si="10"/>
        <v>0</v>
      </c>
      <c r="V32" s="76">
        <f t="shared" si="11"/>
        <v>0</v>
      </c>
      <c r="W32" s="93">
        <f t="shared" si="12"/>
        <v>0</v>
      </c>
      <c r="X32" s="90">
        <f t="shared" si="13"/>
        <v>0</v>
      </c>
    </row>
    <row r="33" spans="1:24" x14ac:dyDescent="0.25">
      <c r="A33" s="34">
        <v>27</v>
      </c>
      <c r="B33" s="1"/>
      <c r="C33" s="2"/>
      <c r="D33" s="83"/>
      <c r="E33" s="48">
        <f t="shared" si="0"/>
        <v>0</v>
      </c>
      <c r="F33" s="76">
        <f t="shared" si="1"/>
        <v>0</v>
      </c>
      <c r="G33" s="77"/>
      <c r="H33" s="78"/>
      <c r="I33" s="48">
        <f t="shared" si="2"/>
        <v>0</v>
      </c>
      <c r="J33" s="76">
        <f t="shared" si="3"/>
        <v>0</v>
      </c>
      <c r="K33" s="79"/>
      <c r="L33" s="75"/>
      <c r="M33" s="75"/>
      <c r="N33" s="48">
        <f t="shared" si="4"/>
        <v>0</v>
      </c>
      <c r="O33" s="76">
        <f t="shared" si="5"/>
        <v>0</v>
      </c>
      <c r="P33" s="49">
        <f t="shared" si="6"/>
        <v>0</v>
      </c>
      <c r="Q33" s="80">
        <f t="shared" si="7"/>
        <v>0</v>
      </c>
      <c r="R33" s="49">
        <f t="shared" si="8"/>
        <v>0</v>
      </c>
      <c r="S33" s="81">
        <f t="shared" si="9"/>
        <v>0</v>
      </c>
      <c r="T33" s="12"/>
      <c r="U33" s="50">
        <f t="shared" si="10"/>
        <v>0</v>
      </c>
      <c r="V33" s="76">
        <f t="shared" si="11"/>
        <v>0</v>
      </c>
      <c r="W33" s="93">
        <f t="shared" si="12"/>
        <v>0</v>
      </c>
      <c r="X33" s="90">
        <f t="shared" si="13"/>
        <v>0</v>
      </c>
    </row>
    <row r="34" spans="1:24" x14ac:dyDescent="0.25">
      <c r="A34" s="33">
        <v>28</v>
      </c>
      <c r="B34" s="1"/>
      <c r="C34" s="2"/>
      <c r="D34" s="83"/>
      <c r="E34" s="48">
        <f t="shared" si="0"/>
        <v>0</v>
      </c>
      <c r="F34" s="76">
        <f t="shared" si="1"/>
        <v>0</v>
      </c>
      <c r="G34" s="77"/>
      <c r="H34" s="78"/>
      <c r="I34" s="48">
        <f t="shared" si="2"/>
        <v>0</v>
      </c>
      <c r="J34" s="76">
        <f t="shared" si="3"/>
        <v>0</v>
      </c>
      <c r="K34" s="79"/>
      <c r="L34" s="75"/>
      <c r="M34" s="75"/>
      <c r="N34" s="48">
        <f t="shared" si="4"/>
        <v>0</v>
      </c>
      <c r="O34" s="76">
        <f t="shared" si="5"/>
        <v>0</v>
      </c>
      <c r="P34" s="49">
        <f t="shared" si="6"/>
        <v>0</v>
      </c>
      <c r="Q34" s="80">
        <f t="shared" si="7"/>
        <v>0</v>
      </c>
      <c r="R34" s="49">
        <f t="shared" si="8"/>
        <v>0</v>
      </c>
      <c r="S34" s="81">
        <f t="shared" si="9"/>
        <v>0</v>
      </c>
      <c r="T34" s="12"/>
      <c r="U34" s="50">
        <f t="shared" si="10"/>
        <v>0</v>
      </c>
      <c r="V34" s="76">
        <f t="shared" si="11"/>
        <v>0</v>
      </c>
      <c r="W34" s="93">
        <f t="shared" si="12"/>
        <v>0</v>
      </c>
      <c r="X34" s="90">
        <f t="shared" si="13"/>
        <v>0</v>
      </c>
    </row>
    <row r="35" spans="1:24" x14ac:dyDescent="0.25">
      <c r="A35" s="34">
        <v>29</v>
      </c>
      <c r="B35" s="1"/>
      <c r="C35" s="2"/>
      <c r="D35" s="83"/>
      <c r="E35" s="48">
        <f t="shared" si="0"/>
        <v>0</v>
      </c>
      <c r="F35" s="76">
        <f t="shared" si="1"/>
        <v>0</v>
      </c>
      <c r="G35" s="77"/>
      <c r="H35" s="78"/>
      <c r="I35" s="48">
        <f t="shared" si="2"/>
        <v>0</v>
      </c>
      <c r="J35" s="76">
        <f t="shared" si="3"/>
        <v>0</v>
      </c>
      <c r="K35" s="79"/>
      <c r="L35" s="75"/>
      <c r="M35" s="75"/>
      <c r="N35" s="48">
        <f t="shared" si="4"/>
        <v>0</v>
      </c>
      <c r="O35" s="76">
        <f t="shared" si="5"/>
        <v>0</v>
      </c>
      <c r="P35" s="49">
        <f t="shared" si="6"/>
        <v>0</v>
      </c>
      <c r="Q35" s="80">
        <f t="shared" si="7"/>
        <v>0</v>
      </c>
      <c r="R35" s="49">
        <f t="shared" si="8"/>
        <v>0</v>
      </c>
      <c r="S35" s="81">
        <f t="shared" si="9"/>
        <v>0</v>
      </c>
      <c r="T35" s="12"/>
      <c r="U35" s="50">
        <f t="shared" si="10"/>
        <v>0</v>
      </c>
      <c r="V35" s="76">
        <f t="shared" si="11"/>
        <v>0</v>
      </c>
      <c r="W35" s="93">
        <f t="shared" si="12"/>
        <v>0</v>
      </c>
      <c r="X35" s="90">
        <f t="shared" si="13"/>
        <v>0</v>
      </c>
    </row>
    <row r="36" spans="1:24" x14ac:dyDescent="0.25">
      <c r="A36" s="34">
        <v>30</v>
      </c>
      <c r="B36" s="1"/>
      <c r="C36" s="2"/>
      <c r="D36" s="83"/>
      <c r="E36" s="48">
        <f t="shared" si="0"/>
        <v>0</v>
      </c>
      <c r="F36" s="76">
        <f t="shared" si="1"/>
        <v>0</v>
      </c>
      <c r="G36" s="77"/>
      <c r="H36" s="78"/>
      <c r="I36" s="48">
        <f t="shared" si="2"/>
        <v>0</v>
      </c>
      <c r="J36" s="76">
        <f t="shared" si="3"/>
        <v>0</v>
      </c>
      <c r="K36" s="79"/>
      <c r="L36" s="75"/>
      <c r="M36" s="75"/>
      <c r="N36" s="48">
        <f t="shared" si="4"/>
        <v>0</v>
      </c>
      <c r="O36" s="76">
        <f t="shared" si="5"/>
        <v>0</v>
      </c>
      <c r="P36" s="49">
        <f t="shared" si="6"/>
        <v>0</v>
      </c>
      <c r="Q36" s="80">
        <f t="shared" si="7"/>
        <v>0</v>
      </c>
      <c r="R36" s="49">
        <f t="shared" si="8"/>
        <v>0</v>
      </c>
      <c r="S36" s="81">
        <f t="shared" si="9"/>
        <v>0</v>
      </c>
      <c r="T36" s="12"/>
      <c r="U36" s="50">
        <f t="shared" si="10"/>
        <v>0</v>
      </c>
      <c r="V36" s="76">
        <f t="shared" si="11"/>
        <v>0</v>
      </c>
      <c r="W36" s="93">
        <f t="shared" si="12"/>
        <v>0</v>
      </c>
      <c r="X36" s="90">
        <f t="shared" si="13"/>
        <v>0</v>
      </c>
    </row>
    <row r="37" spans="1:24" x14ac:dyDescent="0.25">
      <c r="A37" s="33">
        <v>31</v>
      </c>
      <c r="B37" s="1"/>
      <c r="C37" s="2"/>
      <c r="D37" s="83"/>
      <c r="E37" s="48">
        <f t="shared" si="0"/>
        <v>0</v>
      </c>
      <c r="F37" s="76">
        <f t="shared" si="1"/>
        <v>0</v>
      </c>
      <c r="G37" s="77"/>
      <c r="H37" s="78"/>
      <c r="I37" s="48">
        <f t="shared" si="2"/>
        <v>0</v>
      </c>
      <c r="J37" s="76">
        <f t="shared" si="3"/>
        <v>0</v>
      </c>
      <c r="K37" s="79"/>
      <c r="L37" s="75"/>
      <c r="M37" s="75"/>
      <c r="N37" s="48">
        <f t="shared" si="4"/>
        <v>0</v>
      </c>
      <c r="O37" s="76">
        <f t="shared" si="5"/>
        <v>0</v>
      </c>
      <c r="P37" s="49">
        <f t="shared" si="6"/>
        <v>0</v>
      </c>
      <c r="Q37" s="80">
        <f t="shared" si="7"/>
        <v>0</v>
      </c>
      <c r="R37" s="49">
        <f t="shared" si="8"/>
        <v>0</v>
      </c>
      <c r="S37" s="81">
        <f t="shared" si="9"/>
        <v>0</v>
      </c>
      <c r="T37" s="12"/>
      <c r="U37" s="50">
        <f t="shared" si="10"/>
        <v>0</v>
      </c>
      <c r="V37" s="76">
        <f t="shared" si="11"/>
        <v>0</v>
      </c>
      <c r="W37" s="93">
        <f t="shared" si="12"/>
        <v>0</v>
      </c>
      <c r="X37" s="90">
        <f t="shared" si="13"/>
        <v>0</v>
      </c>
    </row>
    <row r="38" spans="1:24" x14ac:dyDescent="0.25">
      <c r="A38" s="34">
        <v>32</v>
      </c>
      <c r="B38" s="1"/>
      <c r="C38" s="2"/>
      <c r="D38" s="83"/>
      <c r="E38" s="48">
        <f t="shared" si="0"/>
        <v>0</v>
      </c>
      <c r="F38" s="76">
        <f t="shared" si="1"/>
        <v>0</v>
      </c>
      <c r="G38" s="77"/>
      <c r="H38" s="78"/>
      <c r="I38" s="48">
        <f t="shared" si="2"/>
        <v>0</v>
      </c>
      <c r="J38" s="76">
        <f t="shared" si="3"/>
        <v>0</v>
      </c>
      <c r="K38" s="79"/>
      <c r="L38" s="75"/>
      <c r="M38" s="75"/>
      <c r="N38" s="48">
        <f t="shared" si="4"/>
        <v>0</v>
      </c>
      <c r="O38" s="76">
        <f t="shared" si="5"/>
        <v>0</v>
      </c>
      <c r="P38" s="49">
        <f t="shared" si="6"/>
        <v>0</v>
      </c>
      <c r="Q38" s="80">
        <f t="shared" si="7"/>
        <v>0</v>
      </c>
      <c r="R38" s="49">
        <f t="shared" si="8"/>
        <v>0</v>
      </c>
      <c r="S38" s="81">
        <f t="shared" si="9"/>
        <v>0</v>
      </c>
      <c r="T38" s="12"/>
      <c r="U38" s="50">
        <f t="shared" si="10"/>
        <v>0</v>
      </c>
      <c r="V38" s="76">
        <f t="shared" si="11"/>
        <v>0</v>
      </c>
      <c r="W38" s="93">
        <f t="shared" si="12"/>
        <v>0</v>
      </c>
      <c r="X38" s="90">
        <f t="shared" si="13"/>
        <v>0</v>
      </c>
    </row>
    <row r="39" spans="1:24" x14ac:dyDescent="0.25">
      <c r="A39" s="33">
        <v>33</v>
      </c>
      <c r="B39" s="1"/>
      <c r="C39" s="2"/>
      <c r="D39" s="83"/>
      <c r="E39" s="48">
        <f t="shared" si="0"/>
        <v>0</v>
      </c>
      <c r="F39" s="76">
        <f t="shared" si="1"/>
        <v>0</v>
      </c>
      <c r="G39" s="77"/>
      <c r="H39" s="78"/>
      <c r="I39" s="48">
        <f t="shared" si="2"/>
        <v>0</v>
      </c>
      <c r="J39" s="76">
        <f t="shared" si="3"/>
        <v>0</v>
      </c>
      <c r="K39" s="79"/>
      <c r="L39" s="75"/>
      <c r="M39" s="75"/>
      <c r="N39" s="48">
        <f t="shared" si="4"/>
        <v>0</v>
      </c>
      <c r="O39" s="76">
        <f t="shared" si="5"/>
        <v>0</v>
      </c>
      <c r="P39" s="49">
        <f t="shared" si="6"/>
        <v>0</v>
      </c>
      <c r="Q39" s="80">
        <f t="shared" si="7"/>
        <v>0</v>
      </c>
      <c r="R39" s="49">
        <f t="shared" si="8"/>
        <v>0</v>
      </c>
      <c r="S39" s="81">
        <f t="shared" si="9"/>
        <v>0</v>
      </c>
      <c r="T39" s="12"/>
      <c r="U39" s="50">
        <f t="shared" si="10"/>
        <v>0</v>
      </c>
      <c r="V39" s="76">
        <f t="shared" si="11"/>
        <v>0</v>
      </c>
      <c r="W39" s="93">
        <f t="shared" si="12"/>
        <v>0</v>
      </c>
      <c r="X39" s="90">
        <f t="shared" si="13"/>
        <v>0</v>
      </c>
    </row>
    <row r="40" spans="1:24" x14ac:dyDescent="0.25">
      <c r="A40" s="34">
        <v>34</v>
      </c>
      <c r="B40" s="1"/>
      <c r="C40" s="2"/>
      <c r="D40" s="83"/>
      <c r="E40" s="48">
        <f t="shared" si="0"/>
        <v>0</v>
      </c>
      <c r="F40" s="76">
        <f t="shared" si="1"/>
        <v>0</v>
      </c>
      <c r="G40" s="77"/>
      <c r="H40" s="78"/>
      <c r="I40" s="48">
        <f t="shared" si="2"/>
        <v>0</v>
      </c>
      <c r="J40" s="76">
        <f t="shared" si="3"/>
        <v>0</v>
      </c>
      <c r="K40" s="79"/>
      <c r="L40" s="75"/>
      <c r="M40" s="75"/>
      <c r="N40" s="48">
        <f t="shared" si="4"/>
        <v>0</v>
      </c>
      <c r="O40" s="76">
        <f t="shared" si="5"/>
        <v>0</v>
      </c>
      <c r="P40" s="49">
        <f t="shared" si="6"/>
        <v>0</v>
      </c>
      <c r="Q40" s="80">
        <f t="shared" si="7"/>
        <v>0</v>
      </c>
      <c r="R40" s="49">
        <f t="shared" si="8"/>
        <v>0</v>
      </c>
      <c r="S40" s="81">
        <f t="shared" si="9"/>
        <v>0</v>
      </c>
      <c r="T40" s="12"/>
      <c r="U40" s="50">
        <f t="shared" si="10"/>
        <v>0</v>
      </c>
      <c r="V40" s="76">
        <f t="shared" si="11"/>
        <v>0</v>
      </c>
      <c r="W40" s="93">
        <f t="shared" si="12"/>
        <v>0</v>
      </c>
      <c r="X40" s="90">
        <f t="shared" si="13"/>
        <v>0</v>
      </c>
    </row>
    <row r="41" spans="1:24" x14ac:dyDescent="0.25">
      <c r="A41" s="34">
        <v>35</v>
      </c>
      <c r="B41" s="1"/>
      <c r="C41" s="2"/>
      <c r="D41" s="83"/>
      <c r="E41" s="48">
        <f t="shared" si="0"/>
        <v>0</v>
      </c>
      <c r="F41" s="76">
        <f t="shared" si="1"/>
        <v>0</v>
      </c>
      <c r="G41" s="77"/>
      <c r="H41" s="78"/>
      <c r="I41" s="48">
        <f t="shared" si="2"/>
        <v>0</v>
      </c>
      <c r="J41" s="76">
        <f t="shared" si="3"/>
        <v>0</v>
      </c>
      <c r="K41" s="79"/>
      <c r="L41" s="75"/>
      <c r="M41" s="75"/>
      <c r="N41" s="48">
        <f t="shared" si="4"/>
        <v>0</v>
      </c>
      <c r="O41" s="76">
        <f t="shared" si="5"/>
        <v>0</v>
      </c>
      <c r="P41" s="49">
        <f t="shared" si="6"/>
        <v>0</v>
      </c>
      <c r="Q41" s="80">
        <f t="shared" si="7"/>
        <v>0</v>
      </c>
      <c r="R41" s="49">
        <f t="shared" si="8"/>
        <v>0</v>
      </c>
      <c r="S41" s="81">
        <f t="shared" si="9"/>
        <v>0</v>
      </c>
      <c r="T41" s="12"/>
      <c r="U41" s="50">
        <f t="shared" si="10"/>
        <v>0</v>
      </c>
      <c r="V41" s="76">
        <f t="shared" si="11"/>
        <v>0</v>
      </c>
      <c r="W41" s="93">
        <f t="shared" si="12"/>
        <v>0</v>
      </c>
      <c r="X41" s="90">
        <f t="shared" si="13"/>
        <v>0</v>
      </c>
    </row>
    <row r="42" spans="1:24" x14ac:dyDescent="0.25">
      <c r="A42" s="34">
        <v>36</v>
      </c>
      <c r="B42" s="1"/>
      <c r="C42" s="2"/>
      <c r="D42" s="83"/>
      <c r="E42" s="48">
        <f t="shared" si="0"/>
        <v>0</v>
      </c>
      <c r="F42" s="76">
        <f t="shared" si="1"/>
        <v>0</v>
      </c>
      <c r="G42" s="77"/>
      <c r="H42" s="78"/>
      <c r="I42" s="48">
        <f t="shared" si="2"/>
        <v>0</v>
      </c>
      <c r="J42" s="76">
        <f t="shared" si="3"/>
        <v>0</v>
      </c>
      <c r="K42" s="79"/>
      <c r="L42" s="75"/>
      <c r="M42" s="75"/>
      <c r="N42" s="48">
        <f t="shared" si="4"/>
        <v>0</v>
      </c>
      <c r="O42" s="76">
        <f t="shared" si="5"/>
        <v>0</v>
      </c>
      <c r="P42" s="49">
        <f t="shared" si="6"/>
        <v>0</v>
      </c>
      <c r="Q42" s="80">
        <f t="shared" si="7"/>
        <v>0</v>
      </c>
      <c r="R42" s="49">
        <f t="shared" si="8"/>
        <v>0</v>
      </c>
      <c r="S42" s="81">
        <f t="shared" si="9"/>
        <v>0</v>
      </c>
      <c r="T42" s="12"/>
      <c r="U42" s="50">
        <f t="shared" si="10"/>
        <v>0</v>
      </c>
      <c r="V42" s="76">
        <f t="shared" si="11"/>
        <v>0</v>
      </c>
      <c r="W42" s="93">
        <f t="shared" si="12"/>
        <v>0</v>
      </c>
      <c r="X42" s="90">
        <f t="shared" si="13"/>
        <v>0</v>
      </c>
    </row>
    <row r="43" spans="1:24" x14ac:dyDescent="0.25">
      <c r="A43" s="33">
        <v>37</v>
      </c>
      <c r="B43" s="1"/>
      <c r="C43" s="2"/>
      <c r="D43" s="83"/>
      <c r="E43" s="48">
        <f t="shared" si="0"/>
        <v>0</v>
      </c>
      <c r="F43" s="76">
        <f t="shared" si="1"/>
        <v>0</v>
      </c>
      <c r="G43" s="77"/>
      <c r="H43" s="78"/>
      <c r="I43" s="48">
        <f t="shared" si="2"/>
        <v>0</v>
      </c>
      <c r="J43" s="76">
        <f t="shared" si="3"/>
        <v>0</v>
      </c>
      <c r="K43" s="79"/>
      <c r="L43" s="75"/>
      <c r="M43" s="75"/>
      <c r="N43" s="48">
        <f t="shared" si="4"/>
        <v>0</v>
      </c>
      <c r="O43" s="76">
        <f t="shared" si="5"/>
        <v>0</v>
      </c>
      <c r="P43" s="49">
        <f t="shared" si="6"/>
        <v>0</v>
      </c>
      <c r="Q43" s="80">
        <f t="shared" si="7"/>
        <v>0</v>
      </c>
      <c r="R43" s="49">
        <f t="shared" si="8"/>
        <v>0</v>
      </c>
      <c r="S43" s="81">
        <f t="shared" si="9"/>
        <v>0</v>
      </c>
      <c r="T43" s="12"/>
      <c r="U43" s="50">
        <f t="shared" si="10"/>
        <v>0</v>
      </c>
      <c r="V43" s="76">
        <f t="shared" si="11"/>
        <v>0</v>
      </c>
      <c r="W43" s="93">
        <f t="shared" si="12"/>
        <v>0</v>
      </c>
      <c r="X43" s="90">
        <f t="shared" si="13"/>
        <v>0</v>
      </c>
    </row>
    <row r="44" spans="1:24" x14ac:dyDescent="0.25">
      <c r="A44" s="34">
        <v>38</v>
      </c>
      <c r="B44" s="1"/>
      <c r="C44" s="2"/>
      <c r="D44" s="83"/>
      <c r="E44" s="48">
        <f t="shared" si="0"/>
        <v>0</v>
      </c>
      <c r="F44" s="76">
        <f t="shared" si="1"/>
        <v>0</v>
      </c>
      <c r="G44" s="77"/>
      <c r="H44" s="78"/>
      <c r="I44" s="48">
        <f t="shared" si="2"/>
        <v>0</v>
      </c>
      <c r="J44" s="76">
        <f t="shared" si="3"/>
        <v>0</v>
      </c>
      <c r="K44" s="79"/>
      <c r="L44" s="75"/>
      <c r="M44" s="75"/>
      <c r="N44" s="48">
        <f t="shared" si="4"/>
        <v>0</v>
      </c>
      <c r="O44" s="76">
        <f t="shared" si="5"/>
        <v>0</v>
      </c>
      <c r="P44" s="49">
        <f t="shared" si="6"/>
        <v>0</v>
      </c>
      <c r="Q44" s="80">
        <f t="shared" si="7"/>
        <v>0</v>
      </c>
      <c r="R44" s="49">
        <f t="shared" si="8"/>
        <v>0</v>
      </c>
      <c r="S44" s="81">
        <f t="shared" si="9"/>
        <v>0</v>
      </c>
      <c r="T44" s="12"/>
      <c r="U44" s="50">
        <f t="shared" si="10"/>
        <v>0</v>
      </c>
      <c r="V44" s="76">
        <f t="shared" si="11"/>
        <v>0</v>
      </c>
      <c r="W44" s="93">
        <f t="shared" si="12"/>
        <v>0</v>
      </c>
      <c r="X44" s="90">
        <f t="shared" si="13"/>
        <v>0</v>
      </c>
    </row>
    <row r="45" spans="1:24" x14ac:dyDescent="0.25">
      <c r="A45" s="34">
        <v>39</v>
      </c>
      <c r="B45" s="1"/>
      <c r="C45" s="2"/>
      <c r="D45" s="83"/>
      <c r="E45" s="48">
        <f t="shared" si="0"/>
        <v>0</v>
      </c>
      <c r="F45" s="76">
        <f t="shared" si="1"/>
        <v>0</v>
      </c>
      <c r="G45" s="77"/>
      <c r="H45" s="78"/>
      <c r="I45" s="48">
        <f t="shared" si="2"/>
        <v>0</v>
      </c>
      <c r="J45" s="76">
        <f t="shared" si="3"/>
        <v>0</v>
      </c>
      <c r="K45" s="79"/>
      <c r="L45" s="75"/>
      <c r="M45" s="75"/>
      <c r="N45" s="48">
        <f t="shared" si="4"/>
        <v>0</v>
      </c>
      <c r="O45" s="76">
        <f t="shared" si="5"/>
        <v>0</v>
      </c>
      <c r="P45" s="49">
        <f t="shared" si="6"/>
        <v>0</v>
      </c>
      <c r="Q45" s="80">
        <f t="shared" si="7"/>
        <v>0</v>
      </c>
      <c r="R45" s="49">
        <f t="shared" si="8"/>
        <v>0</v>
      </c>
      <c r="S45" s="81">
        <f t="shared" si="9"/>
        <v>0</v>
      </c>
      <c r="T45" s="12"/>
      <c r="U45" s="50">
        <f t="shared" si="10"/>
        <v>0</v>
      </c>
      <c r="V45" s="76">
        <f t="shared" si="11"/>
        <v>0</v>
      </c>
      <c r="W45" s="93">
        <f t="shared" si="12"/>
        <v>0</v>
      </c>
      <c r="X45" s="90">
        <f t="shared" si="13"/>
        <v>0</v>
      </c>
    </row>
    <row r="46" spans="1:24" ht="15.75" thickBot="1" x14ac:dyDescent="0.3">
      <c r="A46" s="35">
        <v>40</v>
      </c>
      <c r="B46" s="5"/>
      <c r="C46" s="4"/>
      <c r="D46" s="84"/>
      <c r="E46" s="48">
        <f t="shared" si="0"/>
        <v>0</v>
      </c>
      <c r="F46" s="76">
        <f t="shared" si="1"/>
        <v>0</v>
      </c>
      <c r="G46" s="77"/>
      <c r="H46" s="78"/>
      <c r="I46" s="48">
        <f t="shared" si="2"/>
        <v>0</v>
      </c>
      <c r="J46" s="76">
        <f t="shared" si="3"/>
        <v>0</v>
      </c>
      <c r="K46" s="79"/>
      <c r="L46" s="75"/>
      <c r="M46" s="75"/>
      <c r="N46" s="48">
        <f t="shared" si="4"/>
        <v>0</v>
      </c>
      <c r="O46" s="76">
        <f t="shared" si="5"/>
        <v>0</v>
      </c>
      <c r="P46" s="49">
        <f t="shared" si="6"/>
        <v>0</v>
      </c>
      <c r="Q46" s="80">
        <f t="shared" si="7"/>
        <v>0</v>
      </c>
      <c r="R46" s="49">
        <f t="shared" si="8"/>
        <v>0</v>
      </c>
      <c r="S46" s="81">
        <f t="shared" si="9"/>
        <v>0</v>
      </c>
      <c r="T46" s="12"/>
      <c r="U46" s="50">
        <f t="shared" si="10"/>
        <v>0</v>
      </c>
      <c r="V46" s="76">
        <f t="shared" si="11"/>
        <v>0</v>
      </c>
      <c r="W46" s="93">
        <f t="shared" si="12"/>
        <v>0</v>
      </c>
      <c r="X46" s="90">
        <f t="shared" si="13"/>
        <v>0</v>
      </c>
    </row>
    <row r="47" spans="1:24" ht="22.15" customHeight="1" thickTop="1" thickBot="1" x14ac:dyDescent="0.3">
      <c r="A47" s="177" t="s">
        <v>19</v>
      </c>
      <c r="B47" s="178"/>
      <c r="C47" s="36">
        <f>SUM(C7:C46)</f>
        <v>0</v>
      </c>
      <c r="D47" s="36">
        <f t="shared" ref="D47:W47" si="14">SUM(D7:D46)</f>
        <v>0</v>
      </c>
      <c r="E47" s="36">
        <f t="shared" si="14"/>
        <v>0</v>
      </c>
      <c r="F47" s="37"/>
      <c r="G47" s="38">
        <f t="shared" si="14"/>
        <v>0</v>
      </c>
      <c r="H47" s="36">
        <f t="shared" si="14"/>
        <v>0</v>
      </c>
      <c r="I47" s="36">
        <f t="shared" si="14"/>
        <v>0</v>
      </c>
      <c r="J47" s="39"/>
      <c r="K47" s="40">
        <f t="shared" si="14"/>
        <v>0</v>
      </c>
      <c r="L47" s="36">
        <f t="shared" si="14"/>
        <v>0</v>
      </c>
      <c r="M47" s="36">
        <f t="shared" si="14"/>
        <v>0</v>
      </c>
      <c r="N47" s="36">
        <f t="shared" si="14"/>
        <v>0</v>
      </c>
      <c r="O47" s="39"/>
      <c r="P47" s="40">
        <f t="shared" si="14"/>
        <v>0</v>
      </c>
      <c r="Q47" s="37">
        <f t="shared" si="14"/>
        <v>0</v>
      </c>
      <c r="R47" s="38">
        <f t="shared" si="14"/>
        <v>0</v>
      </c>
      <c r="S47" s="39">
        <f t="shared" si="14"/>
        <v>0</v>
      </c>
      <c r="T47" s="40">
        <f t="shared" si="14"/>
        <v>0</v>
      </c>
      <c r="U47" s="36">
        <f t="shared" si="14"/>
        <v>0</v>
      </c>
      <c r="V47" s="37"/>
      <c r="W47" s="38">
        <f t="shared" si="14"/>
        <v>0</v>
      </c>
      <c r="X47" s="91"/>
    </row>
    <row r="48" spans="1:24" ht="22.15" customHeight="1" thickTop="1" thickBot="1" x14ac:dyDescent="0.3">
      <c r="A48" s="169" t="s">
        <v>5</v>
      </c>
      <c r="B48" s="170"/>
      <c r="C48" s="42" t="e">
        <f>AVERAGEIF(C7:C46,"&lt;&gt;0")</f>
        <v>#DIV/0!</v>
      </c>
      <c r="D48" s="42" t="e">
        <f t="shared" ref="D48:W48" si="15">AVERAGEIF(D7:D46,"&lt;&gt;0")</f>
        <v>#DIV/0!</v>
      </c>
      <c r="E48" s="42" t="e">
        <f t="shared" si="15"/>
        <v>#DIV/0!</v>
      </c>
      <c r="F48" s="42"/>
      <c r="G48" s="42" t="e">
        <f t="shared" si="15"/>
        <v>#DIV/0!</v>
      </c>
      <c r="H48" s="42" t="e">
        <f t="shared" si="15"/>
        <v>#DIV/0!</v>
      </c>
      <c r="I48" s="42" t="e">
        <f t="shared" si="15"/>
        <v>#DIV/0!</v>
      </c>
      <c r="J48" s="42"/>
      <c r="K48" s="42" t="e">
        <f t="shared" si="15"/>
        <v>#DIV/0!</v>
      </c>
      <c r="L48" s="42" t="e">
        <f t="shared" si="15"/>
        <v>#DIV/0!</v>
      </c>
      <c r="M48" s="42" t="e">
        <f t="shared" si="15"/>
        <v>#DIV/0!</v>
      </c>
      <c r="N48" s="42" t="e">
        <f t="shared" si="15"/>
        <v>#DIV/0!</v>
      </c>
      <c r="O48" s="42"/>
      <c r="P48" s="42" t="e">
        <f t="shared" si="15"/>
        <v>#DIV/0!</v>
      </c>
      <c r="Q48" s="42" t="e">
        <f t="shared" si="15"/>
        <v>#DIV/0!</v>
      </c>
      <c r="R48" s="42" t="e">
        <f t="shared" si="15"/>
        <v>#DIV/0!</v>
      </c>
      <c r="S48" s="42" t="e">
        <f t="shared" si="15"/>
        <v>#DIV/0!</v>
      </c>
      <c r="T48" s="42" t="e">
        <f t="shared" si="15"/>
        <v>#DIV/0!</v>
      </c>
      <c r="U48" s="42" t="e">
        <f t="shared" si="15"/>
        <v>#DIV/0!</v>
      </c>
      <c r="V48" s="42"/>
      <c r="W48" s="43" t="e">
        <f t="shared" si="15"/>
        <v>#DIV/0!</v>
      </c>
      <c r="X48" s="73"/>
    </row>
    <row r="49" spans="1:24" ht="35.25" customHeight="1" thickTop="1" x14ac:dyDescent="0.25">
      <c r="A49" s="171" t="s">
        <v>6</v>
      </c>
      <c r="B49" s="172"/>
      <c r="C49" s="172" t="s">
        <v>7</v>
      </c>
      <c r="D49" s="172"/>
      <c r="E49" s="172"/>
      <c r="F49" s="172"/>
      <c r="G49" s="172"/>
      <c r="H49" s="172"/>
      <c r="I49" s="172"/>
      <c r="J49" s="172"/>
      <c r="K49" s="172"/>
      <c r="L49" s="64"/>
      <c r="M49" s="176" t="s">
        <v>10</v>
      </c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86"/>
    </row>
    <row r="50" spans="1:24" x14ac:dyDescent="0.25">
      <c r="A50" s="171"/>
      <c r="B50" s="17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/>
      <c r="Q50" s="55"/>
      <c r="R50" s="55"/>
      <c r="S50" s="55"/>
      <c r="T50" s="54"/>
      <c r="U50" s="54"/>
      <c r="V50" s="54"/>
      <c r="W50" s="55"/>
      <c r="X50" s="56"/>
    </row>
    <row r="51" spans="1:24" x14ac:dyDescent="0.25">
      <c r="A51" s="173" t="s">
        <v>8</v>
      </c>
      <c r="B51" s="17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175" t="s">
        <v>9</v>
      </c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65"/>
    </row>
    <row r="52" spans="1:24" ht="15.75" thickBot="1" x14ac:dyDescent="0.3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59"/>
      <c r="R52" s="59"/>
      <c r="S52" s="59"/>
      <c r="T52" s="58"/>
      <c r="U52" s="58"/>
      <c r="V52" s="58"/>
      <c r="W52" s="59"/>
      <c r="X52" s="60"/>
    </row>
    <row r="53" spans="1:24" ht="15.75" thickTop="1" x14ac:dyDescent="0.25"/>
  </sheetData>
  <sheetProtection algorithmName="SHA-512" hashValue="whX2OUqRSD+7s0OG6EoeFYJ2Oz/ELbJKjZR/JOvxsZp+vtlrQSWrcF9NeJWnEbhLdRaXTwO7wHw2UEFSOjMPUg==" saltValue="gbh2+71YTIna7sY7e2ifRQ==" spinCount="100000" sheet="1" deleteRows="0" sort="0"/>
  <protectedRanges>
    <protectedRange password="CE2E" sqref="C7:C46 C47:W47 K7:M46 H7:H46" name="Range1" securityDescriptor="O:WDG:WDD:(A;;CC;;;WD)"/>
    <protectedRange password="CE2E" sqref="X47" name="Range1_2" securityDescriptor="O:WDG:WDD:(A;;CC;;;WD)"/>
  </protectedRanges>
  <mergeCells count="26">
    <mergeCell ref="A1:D1"/>
    <mergeCell ref="E1:O1"/>
    <mergeCell ref="A2:D2"/>
    <mergeCell ref="E2:O2"/>
    <mergeCell ref="P1:X1"/>
    <mergeCell ref="P2:X2"/>
    <mergeCell ref="P4:Q4"/>
    <mergeCell ref="R4:S4"/>
    <mergeCell ref="T4:V4"/>
    <mergeCell ref="W4:W5"/>
    <mergeCell ref="A3:G3"/>
    <mergeCell ref="H3:L3"/>
    <mergeCell ref="A4:A6"/>
    <mergeCell ref="B4:B6"/>
    <mergeCell ref="C4:F4"/>
    <mergeCell ref="G4:J4"/>
    <mergeCell ref="K4:O4"/>
    <mergeCell ref="M3:X3"/>
    <mergeCell ref="A51:B51"/>
    <mergeCell ref="M51:W51"/>
    <mergeCell ref="A47:B47"/>
    <mergeCell ref="A48:B48"/>
    <mergeCell ref="A49:B49"/>
    <mergeCell ref="C49:K49"/>
    <mergeCell ref="M49:W49"/>
    <mergeCell ref="A50:B50"/>
  </mergeCells>
  <conditionalFormatting sqref="T7:U47 C8 H8 K8:M8">
    <cfRule type="cellIs" dxfId="1" priority="1" operator="lessThan">
      <formula>0</formula>
    </cfRule>
  </conditionalFormatting>
  <pageMargins left="3.937007874015748E-2" right="3.937007874015748E-2" top="0.35433070866141736" bottom="0.35433070866141736" header="0.31496062992125984" footer="0.31496062992125984"/>
  <pageSetup paperSize="9" scale="7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614E-35B6-4798-8BD1-ED0BBC4CF314}">
  <dimension ref="A1:L41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231" t="s">
        <v>64</v>
      </c>
      <c r="B1" s="180" t="s">
        <v>32</v>
      </c>
      <c r="C1" s="94" t="s">
        <v>62</v>
      </c>
      <c r="D1" s="94">
        <v>7</v>
      </c>
      <c r="E1" s="94">
        <v>6</v>
      </c>
      <c r="F1" s="94">
        <v>5</v>
      </c>
      <c r="G1" s="94">
        <v>4</v>
      </c>
      <c r="H1" s="94">
        <v>3</v>
      </c>
      <c r="I1" s="94">
        <v>2</v>
      </c>
      <c r="J1" s="94">
        <v>1</v>
      </c>
      <c r="K1" s="95" t="s">
        <v>53</v>
      </c>
      <c r="L1" s="96"/>
    </row>
    <row r="2" spans="1:12" ht="30.75" customHeight="1" x14ac:dyDescent="0.25">
      <c r="A2" s="232"/>
      <c r="B2" s="181"/>
      <c r="C2" s="97" t="str">
        <f>'Grade 10'!C5</f>
        <v>Assignment  Term 1</v>
      </c>
      <c r="D2" s="98">
        <f>COUNTIF('Grade 11'!F7:F46,"7")</f>
        <v>0</v>
      </c>
      <c r="E2" s="98">
        <f>COUNTIF('Grade 11'!F7:F46,"6")</f>
        <v>0</v>
      </c>
      <c r="F2" s="98">
        <f>COUNTIF('Grade 11'!F7:F46,"5")</f>
        <v>0</v>
      </c>
      <c r="G2" s="98">
        <f>COUNTIF('Grade 11'!F7:F46,"4")</f>
        <v>0</v>
      </c>
      <c r="H2" s="98">
        <f>COUNTIF('Grade 11'!F7:F46,"3")</f>
        <v>0</v>
      </c>
      <c r="I2" s="98">
        <f>COUNTIF('Grade 11'!F7:F46,"2")</f>
        <v>0</v>
      </c>
      <c r="J2" s="99">
        <f>COUNTIF('Grade 11'!F7:F46,"1")</f>
        <v>0</v>
      </c>
      <c r="K2" s="100">
        <f>SUM(D2:J2)</f>
        <v>0</v>
      </c>
      <c r="L2" s="101"/>
    </row>
    <row r="3" spans="1:12" x14ac:dyDescent="0.25">
      <c r="A3" s="232"/>
      <c r="B3" s="181"/>
      <c r="C3" s="186" t="s">
        <v>54</v>
      </c>
      <c r="D3" s="187"/>
      <c r="E3" s="187"/>
      <c r="F3" s="187"/>
      <c r="G3" s="188"/>
      <c r="H3" s="192">
        <f>COUNTA('Grade 11'!B7:B46)</f>
        <v>0</v>
      </c>
      <c r="I3" s="193"/>
      <c r="J3" s="193"/>
      <c r="K3" s="194"/>
      <c r="L3" s="101"/>
    </row>
    <row r="4" spans="1:12" x14ac:dyDescent="0.25">
      <c r="A4" s="232"/>
      <c r="B4" s="181"/>
      <c r="C4" s="208" t="s">
        <v>60</v>
      </c>
      <c r="D4" s="209"/>
      <c r="E4" s="209"/>
      <c r="F4" s="209"/>
      <c r="G4" s="210"/>
      <c r="H4" s="211">
        <f>SUM(D2:I2)</f>
        <v>0</v>
      </c>
      <c r="I4" s="212"/>
      <c r="J4" s="212"/>
      <c r="K4" s="213"/>
      <c r="L4" s="101"/>
    </row>
    <row r="5" spans="1:12" x14ac:dyDescent="0.25">
      <c r="A5" s="232"/>
      <c r="B5" s="181"/>
      <c r="C5" s="189" t="s">
        <v>55</v>
      </c>
      <c r="D5" s="190"/>
      <c r="E5" s="190"/>
      <c r="F5" s="190"/>
      <c r="G5" s="191"/>
      <c r="H5" s="195">
        <f>J2</f>
        <v>0</v>
      </c>
      <c r="I5" s="196"/>
      <c r="J5" s="196"/>
      <c r="K5" s="197"/>
      <c r="L5" s="101"/>
    </row>
    <row r="6" spans="1:12" x14ac:dyDescent="0.25">
      <c r="A6" s="232"/>
      <c r="B6" s="182"/>
      <c r="C6" s="208" t="s">
        <v>61</v>
      </c>
      <c r="D6" s="209"/>
      <c r="E6" s="209"/>
      <c r="F6" s="209"/>
      <c r="G6" s="210"/>
      <c r="H6" s="211" t="e">
        <f>H4/H3*100</f>
        <v>#DIV/0!</v>
      </c>
      <c r="I6" s="212"/>
      <c r="J6" s="212"/>
      <c r="K6" s="213"/>
      <c r="L6" s="101"/>
    </row>
    <row r="7" spans="1:12" x14ac:dyDescent="0.25">
      <c r="A7" s="232"/>
      <c r="B7" s="182"/>
      <c r="C7" s="189" t="s">
        <v>56</v>
      </c>
      <c r="D7" s="190"/>
      <c r="E7" s="190"/>
      <c r="F7" s="190"/>
      <c r="G7" s="191"/>
      <c r="H7" s="195" t="e">
        <f>H5/H3*100</f>
        <v>#DIV/0!</v>
      </c>
      <c r="I7" s="196"/>
      <c r="J7" s="196"/>
      <c r="K7" s="197"/>
      <c r="L7" s="101"/>
    </row>
    <row r="8" spans="1:12" ht="15.75" thickBot="1" x14ac:dyDescent="0.3">
      <c r="A8" s="232"/>
      <c r="B8" s="183"/>
      <c r="C8" s="198" t="s">
        <v>63</v>
      </c>
      <c r="D8" s="199"/>
      <c r="E8" s="199"/>
      <c r="F8" s="199"/>
      <c r="G8" s="200"/>
      <c r="H8" s="201" t="e">
        <f>'Grade 11'!E48</f>
        <v>#DIV/0!</v>
      </c>
      <c r="I8" s="202"/>
      <c r="J8" s="202"/>
      <c r="K8" s="203"/>
      <c r="L8" s="101"/>
    </row>
    <row r="9" spans="1:12" ht="15" customHeight="1" x14ac:dyDescent="0.25">
      <c r="A9" s="232"/>
      <c r="B9" s="184" t="s">
        <v>33</v>
      </c>
      <c r="C9" s="102" t="s">
        <v>62</v>
      </c>
      <c r="D9" s="102">
        <v>7</v>
      </c>
      <c r="E9" s="102">
        <v>6</v>
      </c>
      <c r="F9" s="102">
        <v>5</v>
      </c>
      <c r="G9" s="102">
        <v>4</v>
      </c>
      <c r="H9" s="102">
        <v>3</v>
      </c>
      <c r="I9" s="102">
        <v>2</v>
      </c>
      <c r="J9" s="102">
        <v>1</v>
      </c>
      <c r="K9" s="103" t="s">
        <v>53</v>
      </c>
      <c r="L9" s="101"/>
    </row>
    <row r="10" spans="1:12" ht="30" x14ac:dyDescent="0.25">
      <c r="A10" s="232"/>
      <c r="B10" s="181"/>
      <c r="C10" s="97" t="str">
        <f>'Grade 10'!H5</f>
        <v>June Examination</v>
      </c>
      <c r="D10" s="98">
        <f>COUNTIF('Grade 11'!J7:J46,"7")</f>
        <v>0</v>
      </c>
      <c r="E10" s="98">
        <f>COUNTIF('Grade 11'!J7:J46,"6")</f>
        <v>0</v>
      </c>
      <c r="F10" s="98">
        <f>COUNTIF('Grade 11'!J7:J46,"5")</f>
        <v>0</v>
      </c>
      <c r="G10" s="98">
        <f>COUNTIF('Grade 11'!J7:J46,"4")</f>
        <v>0</v>
      </c>
      <c r="H10" s="98">
        <f>COUNTIF('Grade 11'!J7:J46,"3")</f>
        <v>0</v>
      </c>
      <c r="I10" s="98">
        <f>COUNTIF('Grade 11'!J7:J46,"2")</f>
        <v>0</v>
      </c>
      <c r="J10" s="99">
        <f>COUNTIF('Grade 11'!J7:J46,"1")</f>
        <v>0</v>
      </c>
      <c r="K10" s="100">
        <f>SUM(D10:J10)</f>
        <v>0</v>
      </c>
      <c r="L10" s="101"/>
    </row>
    <row r="11" spans="1:12" x14ac:dyDescent="0.25">
      <c r="A11" s="232"/>
      <c r="B11" s="181"/>
      <c r="C11" s="186" t="s">
        <v>54</v>
      </c>
      <c r="D11" s="187"/>
      <c r="E11" s="187"/>
      <c r="F11" s="187"/>
      <c r="G11" s="188"/>
      <c r="H11" s="192">
        <f>COUNTA('Grade 11'!B7:B46)</f>
        <v>0</v>
      </c>
      <c r="I11" s="193"/>
      <c r="J11" s="193"/>
      <c r="K11" s="194"/>
      <c r="L11" s="101"/>
    </row>
    <row r="12" spans="1:12" x14ac:dyDescent="0.25">
      <c r="A12" s="232"/>
      <c r="B12" s="181"/>
      <c r="C12" s="208" t="s">
        <v>60</v>
      </c>
      <c r="D12" s="209"/>
      <c r="E12" s="209"/>
      <c r="F12" s="209"/>
      <c r="G12" s="210"/>
      <c r="H12" s="211">
        <f>SUM(D10:I10)</f>
        <v>0</v>
      </c>
      <c r="I12" s="212"/>
      <c r="J12" s="212"/>
      <c r="K12" s="213"/>
      <c r="L12" s="101"/>
    </row>
    <row r="13" spans="1:12" x14ac:dyDescent="0.25">
      <c r="A13" s="232"/>
      <c r="B13" s="181"/>
      <c r="C13" s="189" t="s">
        <v>55</v>
      </c>
      <c r="D13" s="190"/>
      <c r="E13" s="190"/>
      <c r="F13" s="190"/>
      <c r="G13" s="191"/>
      <c r="H13" s="195">
        <f>J10</f>
        <v>0</v>
      </c>
      <c r="I13" s="196"/>
      <c r="J13" s="196"/>
      <c r="K13" s="197"/>
      <c r="L13" s="101"/>
    </row>
    <row r="14" spans="1:12" x14ac:dyDescent="0.25">
      <c r="A14" s="232"/>
      <c r="B14" s="182"/>
      <c r="C14" s="208" t="s">
        <v>61</v>
      </c>
      <c r="D14" s="209"/>
      <c r="E14" s="209"/>
      <c r="F14" s="209"/>
      <c r="G14" s="210"/>
      <c r="H14" s="211" t="e">
        <f>H12/H11*100</f>
        <v>#DIV/0!</v>
      </c>
      <c r="I14" s="212"/>
      <c r="J14" s="212"/>
      <c r="K14" s="213"/>
      <c r="L14" s="101"/>
    </row>
    <row r="15" spans="1:12" x14ac:dyDescent="0.25">
      <c r="A15" s="232"/>
      <c r="B15" s="182"/>
      <c r="C15" s="189" t="s">
        <v>56</v>
      </c>
      <c r="D15" s="190"/>
      <c r="E15" s="190"/>
      <c r="F15" s="190"/>
      <c r="G15" s="191"/>
      <c r="H15" s="195" t="e">
        <f>H13/H11*100</f>
        <v>#DIV/0!</v>
      </c>
      <c r="I15" s="196"/>
      <c r="J15" s="196"/>
      <c r="K15" s="197"/>
      <c r="L15" s="101"/>
    </row>
    <row r="16" spans="1:12" ht="15.75" thickBot="1" x14ac:dyDescent="0.3">
      <c r="A16" s="232"/>
      <c r="B16" s="183"/>
      <c r="C16" s="207" t="s">
        <v>63</v>
      </c>
      <c r="D16" s="199"/>
      <c r="E16" s="199"/>
      <c r="F16" s="199"/>
      <c r="G16" s="200"/>
      <c r="H16" s="201" t="e">
        <f>'Grade 11'!I48</f>
        <v>#DIV/0!</v>
      </c>
      <c r="I16" s="202"/>
      <c r="J16" s="202"/>
      <c r="K16" s="203"/>
      <c r="L16" s="101"/>
    </row>
    <row r="17" spans="1:12" ht="15" customHeight="1" x14ac:dyDescent="0.25">
      <c r="A17" s="232"/>
      <c r="B17" s="185" t="s">
        <v>34</v>
      </c>
      <c r="C17" s="104" t="s">
        <v>62</v>
      </c>
      <c r="D17" s="104">
        <v>7</v>
      </c>
      <c r="E17" s="104">
        <v>6</v>
      </c>
      <c r="F17" s="104">
        <v>5</v>
      </c>
      <c r="G17" s="104">
        <v>4</v>
      </c>
      <c r="H17" s="104">
        <v>3</v>
      </c>
      <c r="I17" s="104">
        <v>2</v>
      </c>
      <c r="J17" s="104">
        <v>1</v>
      </c>
      <c r="K17" s="105" t="s">
        <v>53</v>
      </c>
      <c r="L17" s="101"/>
    </row>
    <row r="18" spans="1:12" ht="30" x14ac:dyDescent="0.25">
      <c r="A18" s="232"/>
      <c r="B18" s="181"/>
      <c r="C18" s="97" t="str">
        <f>'Grade 10'!K5</f>
        <v>Formal Test - Term 3</v>
      </c>
      <c r="D18" s="98">
        <f>COUNTIF('Grade 11'!O7:O46,"7")</f>
        <v>0</v>
      </c>
      <c r="E18" s="98">
        <f>COUNTIF('Grade 11'!O7:O46,"6")</f>
        <v>0</v>
      </c>
      <c r="F18" s="98">
        <f>COUNTIF('Grade 11'!O7:O46,"5")</f>
        <v>0</v>
      </c>
      <c r="G18" s="98">
        <f>COUNTIF('Grade 11'!O7:O46,"4")</f>
        <v>0</v>
      </c>
      <c r="H18" s="98">
        <f>COUNTIF('Grade 11'!O7:O46,"3")</f>
        <v>0</v>
      </c>
      <c r="I18" s="98">
        <f>COUNTIF('Grade 11'!O7:O46,"2")</f>
        <v>0</v>
      </c>
      <c r="J18" s="99">
        <f>COUNTIF('Grade 11'!O7:O46,"1")</f>
        <v>0</v>
      </c>
      <c r="K18" s="100">
        <f>SUM(D18:J18)</f>
        <v>0</v>
      </c>
      <c r="L18" s="101"/>
    </row>
    <row r="19" spans="1:12" x14ac:dyDescent="0.25">
      <c r="A19" s="232"/>
      <c r="B19" s="181"/>
      <c r="C19" s="186" t="s">
        <v>54</v>
      </c>
      <c r="D19" s="187"/>
      <c r="E19" s="187"/>
      <c r="F19" s="187"/>
      <c r="G19" s="188"/>
      <c r="H19" s="192">
        <f>COUNTA('Grade 11'!B7:B46)</f>
        <v>0</v>
      </c>
      <c r="I19" s="193"/>
      <c r="J19" s="193"/>
      <c r="K19" s="194"/>
      <c r="L19" s="101"/>
    </row>
    <row r="20" spans="1:12" x14ac:dyDescent="0.25">
      <c r="A20" s="232"/>
      <c r="B20" s="181"/>
      <c r="C20" s="208" t="s">
        <v>60</v>
      </c>
      <c r="D20" s="209"/>
      <c r="E20" s="209"/>
      <c r="F20" s="209"/>
      <c r="G20" s="210"/>
      <c r="H20" s="211">
        <f>SUM(D18:I18)</f>
        <v>0</v>
      </c>
      <c r="I20" s="212"/>
      <c r="J20" s="212"/>
      <c r="K20" s="213"/>
      <c r="L20" s="101"/>
    </row>
    <row r="21" spans="1:12" x14ac:dyDescent="0.25">
      <c r="A21" s="232"/>
      <c r="B21" s="181"/>
      <c r="C21" s="189" t="s">
        <v>55</v>
      </c>
      <c r="D21" s="190"/>
      <c r="E21" s="190"/>
      <c r="F21" s="190"/>
      <c r="G21" s="191"/>
      <c r="H21" s="195">
        <f>J18</f>
        <v>0</v>
      </c>
      <c r="I21" s="196"/>
      <c r="J21" s="196"/>
      <c r="K21" s="197"/>
      <c r="L21" s="101"/>
    </row>
    <row r="22" spans="1:12" x14ac:dyDescent="0.25">
      <c r="A22" s="232"/>
      <c r="B22" s="182"/>
      <c r="C22" s="208" t="s">
        <v>61</v>
      </c>
      <c r="D22" s="209"/>
      <c r="E22" s="209"/>
      <c r="F22" s="209"/>
      <c r="G22" s="210"/>
      <c r="H22" s="211" t="e">
        <f>H20/H19*100</f>
        <v>#DIV/0!</v>
      </c>
      <c r="I22" s="212"/>
      <c r="J22" s="212"/>
      <c r="K22" s="213"/>
      <c r="L22" s="101"/>
    </row>
    <row r="23" spans="1:12" x14ac:dyDescent="0.25">
      <c r="A23" s="232"/>
      <c r="B23" s="182"/>
      <c r="C23" s="189" t="s">
        <v>56</v>
      </c>
      <c r="D23" s="190"/>
      <c r="E23" s="190"/>
      <c r="F23" s="190"/>
      <c r="G23" s="191"/>
      <c r="H23" s="195" t="e">
        <f>H21/H19*100</f>
        <v>#DIV/0!</v>
      </c>
      <c r="I23" s="196"/>
      <c r="J23" s="196"/>
      <c r="K23" s="197"/>
      <c r="L23" s="101"/>
    </row>
    <row r="24" spans="1:12" ht="15.75" thickBot="1" x14ac:dyDescent="0.3">
      <c r="A24" s="232"/>
      <c r="B24" s="182"/>
      <c r="C24" s="198" t="s">
        <v>63</v>
      </c>
      <c r="D24" s="227"/>
      <c r="E24" s="227"/>
      <c r="F24" s="227"/>
      <c r="G24" s="228"/>
      <c r="H24" s="204" t="e">
        <f>'Grade 11'!N48</f>
        <v>#DIV/0!</v>
      </c>
      <c r="I24" s="205"/>
      <c r="J24" s="205"/>
      <c r="K24" s="206"/>
      <c r="L24" s="101"/>
    </row>
    <row r="25" spans="1:12" ht="15" customHeight="1" x14ac:dyDescent="0.25">
      <c r="A25" s="232"/>
      <c r="B25" s="184" t="s">
        <v>57</v>
      </c>
      <c r="C25" s="102" t="s">
        <v>62</v>
      </c>
      <c r="D25" s="102">
        <v>7</v>
      </c>
      <c r="E25" s="102">
        <v>6</v>
      </c>
      <c r="F25" s="102">
        <v>5</v>
      </c>
      <c r="G25" s="102">
        <v>4</v>
      </c>
      <c r="H25" s="102">
        <v>3</v>
      </c>
      <c r="I25" s="102">
        <v>2</v>
      </c>
      <c r="J25" s="102">
        <v>1</v>
      </c>
      <c r="K25" s="103" t="s">
        <v>53</v>
      </c>
      <c r="L25" s="101"/>
    </row>
    <row r="26" spans="1:12" ht="29.25" customHeight="1" x14ac:dyDescent="0.25">
      <c r="A26" s="232"/>
      <c r="B26" s="181"/>
      <c r="C26" s="97" t="str">
        <f>'Grade 10'!T5</f>
        <v>Final Exam (20)</v>
      </c>
      <c r="D26" s="98">
        <f>COUNTIF('Grade 11'!V7:V46,"7")</f>
        <v>0</v>
      </c>
      <c r="E26" s="98">
        <f>COUNTIF('Grade 11'!V7:V46,"6")</f>
        <v>0</v>
      </c>
      <c r="F26" s="98">
        <f>COUNTIF('Grade 11'!V7:V46,"5")</f>
        <v>0</v>
      </c>
      <c r="G26" s="98">
        <f>COUNTIF('Grade 11'!V7:V46,"4")</f>
        <v>0</v>
      </c>
      <c r="H26" s="98">
        <f>COUNTIF('Grade 11'!V7:V46,"3")</f>
        <v>0</v>
      </c>
      <c r="I26" s="98">
        <f>COUNTIF('Grade 11'!V7:V46,"2")</f>
        <v>0</v>
      </c>
      <c r="J26" s="99">
        <f>COUNTIF('Grade 11'!V7:V46,"1")</f>
        <v>0</v>
      </c>
      <c r="K26" s="100">
        <f>SUM(D26:J26)</f>
        <v>0</v>
      </c>
      <c r="L26" s="101"/>
    </row>
    <row r="27" spans="1:12" x14ac:dyDescent="0.25">
      <c r="A27" s="232"/>
      <c r="B27" s="181"/>
      <c r="C27" s="186" t="s">
        <v>54</v>
      </c>
      <c r="D27" s="187"/>
      <c r="E27" s="187"/>
      <c r="F27" s="187"/>
      <c r="G27" s="188"/>
      <c r="H27" s="192">
        <f>COUNTA('Grade 11'!B7:B46)</f>
        <v>0</v>
      </c>
      <c r="I27" s="193"/>
      <c r="J27" s="193"/>
      <c r="K27" s="194"/>
      <c r="L27" s="101"/>
    </row>
    <row r="28" spans="1:12" x14ac:dyDescent="0.25">
      <c r="A28" s="232"/>
      <c r="B28" s="181"/>
      <c r="C28" s="208" t="s">
        <v>60</v>
      </c>
      <c r="D28" s="209"/>
      <c r="E28" s="209"/>
      <c r="F28" s="209"/>
      <c r="G28" s="210"/>
      <c r="H28" s="211">
        <f>SUM(D26:I26)</f>
        <v>0</v>
      </c>
      <c r="I28" s="212"/>
      <c r="J28" s="212"/>
      <c r="K28" s="213"/>
      <c r="L28" s="101"/>
    </row>
    <row r="29" spans="1:12" x14ac:dyDescent="0.25">
      <c r="A29" s="232"/>
      <c r="B29" s="181"/>
      <c r="C29" s="189" t="s">
        <v>55</v>
      </c>
      <c r="D29" s="190"/>
      <c r="E29" s="190"/>
      <c r="F29" s="190"/>
      <c r="G29" s="191"/>
      <c r="H29" s="195">
        <f>J26</f>
        <v>0</v>
      </c>
      <c r="I29" s="196"/>
      <c r="J29" s="196"/>
      <c r="K29" s="197"/>
      <c r="L29" s="101"/>
    </row>
    <row r="30" spans="1:12" x14ac:dyDescent="0.25">
      <c r="A30" s="232"/>
      <c r="B30" s="182"/>
      <c r="C30" s="208" t="s">
        <v>61</v>
      </c>
      <c r="D30" s="209"/>
      <c r="E30" s="209"/>
      <c r="F30" s="209"/>
      <c r="G30" s="210"/>
      <c r="H30" s="211" t="e">
        <f>H28/H27*100</f>
        <v>#DIV/0!</v>
      </c>
      <c r="I30" s="212"/>
      <c r="J30" s="212"/>
      <c r="K30" s="213"/>
      <c r="L30" s="101"/>
    </row>
    <row r="31" spans="1:12" x14ac:dyDescent="0.25">
      <c r="A31" s="232"/>
      <c r="B31" s="182"/>
      <c r="C31" s="189" t="s">
        <v>56</v>
      </c>
      <c r="D31" s="190"/>
      <c r="E31" s="190"/>
      <c r="F31" s="190"/>
      <c r="G31" s="191"/>
      <c r="H31" s="195" t="e">
        <f>H29/H27*100</f>
        <v>#DIV/0!</v>
      </c>
      <c r="I31" s="196"/>
      <c r="J31" s="196"/>
      <c r="K31" s="197"/>
      <c r="L31" s="101"/>
    </row>
    <row r="32" spans="1:12" ht="15.75" thickBot="1" x14ac:dyDescent="0.3">
      <c r="A32" s="232"/>
      <c r="B32" s="183"/>
      <c r="C32" s="207" t="s">
        <v>63</v>
      </c>
      <c r="D32" s="199"/>
      <c r="E32" s="199"/>
      <c r="F32" s="199"/>
      <c r="G32" s="200"/>
      <c r="H32" s="201" t="e">
        <f>'Grade 11'!U48</f>
        <v>#DIV/0!</v>
      </c>
      <c r="I32" s="202"/>
      <c r="J32" s="202"/>
      <c r="K32" s="203"/>
      <c r="L32" s="101"/>
    </row>
    <row r="33" spans="1:12" ht="15" customHeight="1" x14ac:dyDescent="0.25">
      <c r="A33" s="232"/>
      <c r="B33" s="223" t="s">
        <v>58</v>
      </c>
      <c r="C33" s="104" t="s">
        <v>62</v>
      </c>
      <c r="D33" s="104">
        <v>7</v>
      </c>
      <c r="E33" s="104">
        <v>6</v>
      </c>
      <c r="F33" s="104">
        <v>5</v>
      </c>
      <c r="G33" s="104">
        <v>4</v>
      </c>
      <c r="H33" s="104">
        <v>3</v>
      </c>
      <c r="I33" s="104">
        <v>2</v>
      </c>
      <c r="J33" s="104">
        <v>1</v>
      </c>
      <c r="K33" s="105" t="s">
        <v>53</v>
      </c>
      <c r="L33" s="101"/>
    </row>
    <row r="34" spans="1:12" ht="29.25" customHeight="1" x14ac:dyDescent="0.25">
      <c r="A34" s="232"/>
      <c r="B34" s="224"/>
      <c r="C34" s="106" t="s">
        <v>59</v>
      </c>
      <c r="D34" s="98">
        <f>COUNTIF('Grade 11'!Y7:Y46,"7")</f>
        <v>0</v>
      </c>
      <c r="E34" s="98">
        <f>COUNTIF('Grade 11'!Y7:Y46,"6")</f>
        <v>0</v>
      </c>
      <c r="F34" s="98">
        <f>COUNTIF('Grade 11'!Y7:Y46,"5")</f>
        <v>0</v>
      </c>
      <c r="G34" s="98">
        <f>COUNTIF('Grade 11'!Y7:Y46,"4")</f>
        <v>0</v>
      </c>
      <c r="H34" s="98">
        <f>COUNTIF('Grade 11'!Y7:Y46,"3")</f>
        <v>0</v>
      </c>
      <c r="I34" s="98">
        <f>COUNTIF('Grade 11'!Y7:Y46,"2")</f>
        <v>0</v>
      </c>
      <c r="J34" s="99">
        <f>COUNTIF('Grade 11'!Y7:Y46,"1")</f>
        <v>0</v>
      </c>
      <c r="K34" s="100">
        <f>SUM(D34:J34)</f>
        <v>0</v>
      </c>
      <c r="L34" s="101"/>
    </row>
    <row r="35" spans="1:12" x14ac:dyDescent="0.25">
      <c r="A35" s="232"/>
      <c r="B35" s="224"/>
      <c r="C35" s="186" t="s">
        <v>54</v>
      </c>
      <c r="D35" s="187"/>
      <c r="E35" s="187"/>
      <c r="F35" s="187"/>
      <c r="G35" s="188"/>
      <c r="H35" s="192">
        <f>COUNTA('Grade 11'!B7:B46)</f>
        <v>0</v>
      </c>
      <c r="I35" s="193"/>
      <c r="J35" s="193"/>
      <c r="K35" s="194"/>
      <c r="L35" s="101"/>
    </row>
    <row r="36" spans="1:12" x14ac:dyDescent="0.25">
      <c r="A36" s="232"/>
      <c r="B36" s="224"/>
      <c r="C36" s="208" t="s">
        <v>60</v>
      </c>
      <c r="D36" s="209"/>
      <c r="E36" s="209"/>
      <c r="F36" s="209"/>
      <c r="G36" s="210"/>
      <c r="H36" s="211">
        <f>SUM(D34:I34)</f>
        <v>0</v>
      </c>
      <c r="I36" s="212"/>
      <c r="J36" s="212"/>
      <c r="K36" s="213"/>
      <c r="L36" s="101"/>
    </row>
    <row r="37" spans="1:12" x14ac:dyDescent="0.25">
      <c r="A37" s="232"/>
      <c r="B37" s="224"/>
      <c r="C37" s="189" t="s">
        <v>55</v>
      </c>
      <c r="D37" s="190"/>
      <c r="E37" s="190"/>
      <c r="F37" s="190"/>
      <c r="G37" s="191"/>
      <c r="H37" s="195">
        <f>J34</f>
        <v>0</v>
      </c>
      <c r="I37" s="196"/>
      <c r="J37" s="196"/>
      <c r="K37" s="197"/>
      <c r="L37" s="101"/>
    </row>
    <row r="38" spans="1:12" x14ac:dyDescent="0.25">
      <c r="A38" s="232"/>
      <c r="B38" s="225"/>
      <c r="C38" s="208" t="s">
        <v>61</v>
      </c>
      <c r="D38" s="209"/>
      <c r="E38" s="209"/>
      <c r="F38" s="209"/>
      <c r="G38" s="210"/>
      <c r="H38" s="211" t="e">
        <f>H36/H35*100</f>
        <v>#DIV/0!</v>
      </c>
      <c r="I38" s="212"/>
      <c r="J38" s="212"/>
      <c r="K38" s="213"/>
      <c r="L38" s="101"/>
    </row>
    <row r="39" spans="1:12" x14ac:dyDescent="0.25">
      <c r="A39" s="232"/>
      <c r="B39" s="225"/>
      <c r="C39" s="189" t="s">
        <v>56</v>
      </c>
      <c r="D39" s="190"/>
      <c r="E39" s="190"/>
      <c r="F39" s="190"/>
      <c r="G39" s="191"/>
      <c r="H39" s="195" t="e">
        <f>H37/H35*100</f>
        <v>#DIV/0!</v>
      </c>
      <c r="I39" s="196"/>
      <c r="J39" s="196"/>
      <c r="K39" s="197"/>
      <c r="L39" s="101"/>
    </row>
    <row r="40" spans="1:12" ht="15.75" thickBot="1" x14ac:dyDescent="0.3">
      <c r="A40" s="233"/>
      <c r="B40" s="226"/>
      <c r="C40" s="214" t="s">
        <v>63</v>
      </c>
      <c r="D40" s="215"/>
      <c r="E40" s="215"/>
      <c r="F40" s="215"/>
      <c r="G40" s="216"/>
      <c r="H40" s="217" t="e">
        <f>'Grade 11'!W48</f>
        <v>#DIV/0!</v>
      </c>
      <c r="I40" s="218"/>
      <c r="J40" s="218"/>
      <c r="K40" s="219"/>
      <c r="L40" s="107"/>
    </row>
    <row r="41" spans="1:12" ht="15.75" thickTop="1" x14ac:dyDescent="0.25"/>
  </sheetData>
  <sheetProtection algorithmName="SHA-512" hashValue="eKDAUzE9c2Z1piiGxP8QSDon8+a/1fgNfZGAIeKOuDTnWmYKYS8IhUgtp/pq7I5S/lNJVHE8098b2RD/KEV5Ag==" saltValue="tfyTgjlBetyxzRGfGMR9DA==" spinCount="100000" sheet="1" objects="1" scenarios="1"/>
  <mergeCells count="66">
    <mergeCell ref="H39:K39"/>
    <mergeCell ref="C40:G40"/>
    <mergeCell ref="H40:K40"/>
    <mergeCell ref="B33:B40"/>
    <mergeCell ref="C35:G35"/>
    <mergeCell ref="H35:K35"/>
    <mergeCell ref="C36:G36"/>
    <mergeCell ref="H36:K36"/>
    <mergeCell ref="C37:G37"/>
    <mergeCell ref="H37:K37"/>
    <mergeCell ref="C38:G38"/>
    <mergeCell ref="H38:K38"/>
    <mergeCell ref="C39:G39"/>
    <mergeCell ref="H30:K30"/>
    <mergeCell ref="C31:G31"/>
    <mergeCell ref="H31:K31"/>
    <mergeCell ref="C32:G32"/>
    <mergeCell ref="H32:K32"/>
    <mergeCell ref="C24:G24"/>
    <mergeCell ref="H24:K24"/>
    <mergeCell ref="B25:B32"/>
    <mergeCell ref="C27:G27"/>
    <mergeCell ref="H27:K27"/>
    <mergeCell ref="C28:G28"/>
    <mergeCell ref="H28:K28"/>
    <mergeCell ref="C29:G29"/>
    <mergeCell ref="H29:K29"/>
    <mergeCell ref="B17:B24"/>
    <mergeCell ref="C19:G19"/>
    <mergeCell ref="H19:K19"/>
    <mergeCell ref="C20:G20"/>
    <mergeCell ref="H20:K20"/>
    <mergeCell ref="C21:G21"/>
    <mergeCell ref="C30:G30"/>
    <mergeCell ref="C22:G22"/>
    <mergeCell ref="H22:K22"/>
    <mergeCell ref="C23:G23"/>
    <mergeCell ref="H13:K13"/>
    <mergeCell ref="C14:G14"/>
    <mergeCell ref="H14:K14"/>
    <mergeCell ref="C15:G15"/>
    <mergeCell ref="H15:K15"/>
    <mergeCell ref="C16:G16"/>
    <mergeCell ref="H16:K16"/>
    <mergeCell ref="H23:K23"/>
    <mergeCell ref="H11:K11"/>
    <mergeCell ref="C12:G12"/>
    <mergeCell ref="H12:K12"/>
    <mergeCell ref="C13:G13"/>
    <mergeCell ref="H21:K21"/>
    <mergeCell ref="A1:A40"/>
    <mergeCell ref="B1:B8"/>
    <mergeCell ref="C3:G3"/>
    <mergeCell ref="H3:K3"/>
    <mergeCell ref="C4:G4"/>
    <mergeCell ref="H4:K4"/>
    <mergeCell ref="C5:G5"/>
    <mergeCell ref="H5:K5"/>
    <mergeCell ref="C6:G6"/>
    <mergeCell ref="H6:K6"/>
    <mergeCell ref="C7:G7"/>
    <mergeCell ref="H7:K7"/>
    <mergeCell ref="C8:G8"/>
    <mergeCell ref="H8:K8"/>
    <mergeCell ref="B9:B16"/>
    <mergeCell ref="C11:G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A07E-AA23-436F-A9A4-EDE003799783}">
  <sheetPr>
    <pageSetUpPr fitToPage="1"/>
  </sheetPr>
  <dimension ref="A1:W53"/>
  <sheetViews>
    <sheetView view="pageBreakPreview" zoomScaleNormal="90" zoomScaleSheetLayoutView="100" workbookViewId="0">
      <pane ySplit="6" topLeftCell="A7" activePane="bottomLeft" state="frozen"/>
      <selection pane="bottomLeft" sqref="A1:D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9" width="4.7109375" customWidth="1"/>
    <col min="20" max="20" width="4.7109375" style="52" customWidth="1"/>
  </cols>
  <sheetData>
    <row r="1" spans="1:23" ht="28.15" customHeight="1" thickTop="1" thickBot="1" x14ac:dyDescent="0.3">
      <c r="A1" s="157" t="s">
        <v>12</v>
      </c>
      <c r="B1" s="158"/>
      <c r="C1" s="158"/>
      <c r="D1" s="159"/>
      <c r="E1" s="160" t="s">
        <v>13</v>
      </c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236" t="s">
        <v>68</v>
      </c>
      <c r="Q1" s="237"/>
      <c r="R1" s="237"/>
      <c r="S1" s="237"/>
      <c r="T1" s="238"/>
    </row>
    <row r="2" spans="1:23" ht="28.15" customHeight="1" thickTop="1" thickBot="1" x14ac:dyDescent="0.3">
      <c r="A2" s="239" t="s">
        <v>14</v>
      </c>
      <c r="B2" s="240"/>
      <c r="C2" s="240"/>
      <c r="D2" s="241"/>
      <c r="E2" s="242" t="s">
        <v>15</v>
      </c>
      <c r="F2" s="243"/>
      <c r="G2" s="243"/>
      <c r="H2" s="243"/>
      <c r="I2" s="243"/>
      <c r="J2" s="243"/>
      <c r="K2" s="243"/>
      <c r="L2" s="243"/>
      <c r="M2" s="243"/>
      <c r="N2" s="243"/>
      <c r="O2" s="244"/>
      <c r="P2" s="245" t="s">
        <v>44</v>
      </c>
      <c r="Q2" s="237"/>
      <c r="R2" s="237"/>
      <c r="S2" s="237"/>
      <c r="T2" s="238"/>
    </row>
    <row r="3" spans="1:23" ht="25.15" customHeight="1" thickTop="1" thickBot="1" x14ac:dyDescent="0.3">
      <c r="A3" s="151" t="s">
        <v>50</v>
      </c>
      <c r="B3" s="152"/>
      <c r="C3" s="152"/>
      <c r="D3" s="152"/>
      <c r="E3" s="152"/>
      <c r="F3" s="152"/>
      <c r="G3" s="153"/>
      <c r="H3" s="154" t="s">
        <v>41</v>
      </c>
      <c r="I3" s="155"/>
      <c r="J3" s="155"/>
      <c r="K3" s="155"/>
      <c r="L3" s="156"/>
      <c r="M3" s="163"/>
      <c r="N3" s="164"/>
      <c r="O3" s="164"/>
      <c r="P3" s="164"/>
      <c r="Q3" s="164"/>
      <c r="R3" s="164"/>
      <c r="S3" s="164"/>
      <c r="T3" s="165"/>
      <c r="U3" s="108"/>
      <c r="V3" s="108"/>
      <c r="W3" s="108"/>
    </row>
    <row r="4" spans="1:23" ht="26.25" customHeight="1" thickBot="1" x14ac:dyDescent="0.3">
      <c r="A4" s="248" t="s">
        <v>0</v>
      </c>
      <c r="B4" s="251" t="s">
        <v>1</v>
      </c>
      <c r="C4" s="179" t="s">
        <v>32</v>
      </c>
      <c r="D4" s="179"/>
      <c r="E4" s="179"/>
      <c r="F4" s="179"/>
      <c r="G4" s="179" t="s">
        <v>33</v>
      </c>
      <c r="H4" s="179"/>
      <c r="I4" s="179"/>
      <c r="J4" s="179"/>
      <c r="K4" s="179" t="s">
        <v>34</v>
      </c>
      <c r="L4" s="179"/>
      <c r="M4" s="179"/>
      <c r="N4" s="179"/>
      <c r="O4" s="179"/>
      <c r="P4" s="179" t="s">
        <v>24</v>
      </c>
      <c r="Q4" s="179"/>
      <c r="R4" s="179" t="s">
        <v>25</v>
      </c>
      <c r="S4" s="179"/>
      <c r="T4" s="234" t="s">
        <v>45</v>
      </c>
    </row>
    <row r="5" spans="1:23" ht="109.15" customHeight="1" x14ac:dyDescent="0.25">
      <c r="A5" s="249"/>
      <c r="B5" s="252"/>
      <c r="C5" s="109" t="s">
        <v>35</v>
      </c>
      <c r="D5" s="14" t="s">
        <v>16</v>
      </c>
      <c r="E5" s="6" t="s">
        <v>17</v>
      </c>
      <c r="F5" s="7" t="s">
        <v>22</v>
      </c>
      <c r="G5" s="110" t="s">
        <v>27</v>
      </c>
      <c r="H5" s="111" t="s">
        <v>51</v>
      </c>
      <c r="I5" s="15" t="s">
        <v>18</v>
      </c>
      <c r="J5" s="11" t="s">
        <v>22</v>
      </c>
      <c r="K5" s="112" t="s">
        <v>46</v>
      </c>
      <c r="L5" s="14" t="s">
        <v>28</v>
      </c>
      <c r="M5" s="113" t="s">
        <v>47</v>
      </c>
      <c r="N5" s="114" t="s">
        <v>3</v>
      </c>
      <c r="O5" s="7" t="s">
        <v>22</v>
      </c>
      <c r="P5" s="18" t="s">
        <v>48</v>
      </c>
      <c r="Q5" s="115" t="s">
        <v>30</v>
      </c>
      <c r="R5" s="18" t="s">
        <v>49</v>
      </c>
      <c r="S5" s="133" t="s">
        <v>31</v>
      </c>
      <c r="T5" s="235"/>
    </row>
    <row r="6" spans="1:23" ht="21.75" customHeight="1" thickBot="1" x14ac:dyDescent="0.3">
      <c r="A6" s="250"/>
      <c r="B6" s="253"/>
      <c r="C6" s="22">
        <v>50</v>
      </c>
      <c r="D6" s="23">
        <v>50</v>
      </c>
      <c r="E6" s="8" t="s">
        <v>2</v>
      </c>
      <c r="F6" s="9" t="s">
        <v>11</v>
      </c>
      <c r="G6" s="23">
        <v>50</v>
      </c>
      <c r="H6" s="22">
        <v>200</v>
      </c>
      <c r="I6" s="8" t="s">
        <v>2</v>
      </c>
      <c r="J6" s="116" t="s">
        <v>11</v>
      </c>
      <c r="K6" s="117">
        <v>200</v>
      </c>
      <c r="L6" s="118">
        <v>50</v>
      </c>
      <c r="M6" s="119">
        <v>100</v>
      </c>
      <c r="N6" s="120" t="s">
        <v>2</v>
      </c>
      <c r="O6" s="9" t="s">
        <v>11</v>
      </c>
      <c r="P6" s="25">
        <v>25</v>
      </c>
      <c r="Q6" s="134">
        <v>100</v>
      </c>
      <c r="R6" s="25">
        <v>25</v>
      </c>
      <c r="S6" s="137">
        <v>100</v>
      </c>
      <c r="T6" s="31" t="s">
        <v>2</v>
      </c>
    </row>
    <row r="7" spans="1:23" ht="15" customHeight="1" x14ac:dyDescent="0.25">
      <c r="A7" s="32">
        <v>1</v>
      </c>
      <c r="B7" s="10"/>
      <c r="C7" s="74"/>
      <c r="D7" s="75"/>
      <c r="E7" s="48">
        <f t="shared" ref="E7:E46" si="0">C7*2</f>
        <v>0</v>
      </c>
      <c r="F7" s="76">
        <f>IF(E7&gt;=80,7,IF(E7&gt;=70,6,IF(E7&gt;=60,5,IF(E7&gt;=50,4,IF(E7&gt;=40,3,IF(E7&gt;=30,2,IF(E7&gt;=1,1,0)))))))</f>
        <v>0</v>
      </c>
      <c r="G7" s="75"/>
      <c r="H7" s="78"/>
      <c r="I7" s="48">
        <f>H7/2</f>
        <v>0</v>
      </c>
      <c r="J7" s="76">
        <f>IF(I7&gt;=80,7,IF(I7&gt;=70,6,IF(I7&gt;=60,5,IF(I7&gt;=50,4,IF(I7&gt;=40,3,IF(I7&gt;=30,2,IF(I7&gt;=1,1,0)))))))</f>
        <v>0</v>
      </c>
      <c r="K7" s="123"/>
      <c r="L7" s="124"/>
      <c r="M7" s="125"/>
      <c r="N7" s="121">
        <f>K7/2</f>
        <v>0</v>
      </c>
      <c r="O7" s="76">
        <f>IF(N7&gt;=80,7,IF(N7&gt;=70,6,IF(N7&gt;=60,5,IF(N7&gt;=50,4,IF(N7&gt;=40,3,IF(N7&gt;=30,2,IF(N7&gt;=1,1,0)))))))</f>
        <v>0</v>
      </c>
      <c r="P7" s="49">
        <f>Q7/4</f>
        <v>0</v>
      </c>
      <c r="Q7" s="135">
        <f>(E7/100*20)+(I7/100*40)+(N7/100*40)</f>
        <v>0</v>
      </c>
      <c r="R7" s="49">
        <f>S7/4</f>
        <v>0</v>
      </c>
      <c r="S7" s="138">
        <f>(D7+G7+L7+M7)/250*100</f>
        <v>0</v>
      </c>
      <c r="T7" s="51">
        <f t="shared" ref="T7:T46" si="1">(Q7+S7)/4</f>
        <v>0</v>
      </c>
    </row>
    <row r="8" spans="1:23" ht="15" customHeight="1" x14ac:dyDescent="0.25">
      <c r="A8" s="33">
        <v>2</v>
      </c>
      <c r="B8" s="1"/>
      <c r="C8" s="2"/>
      <c r="D8" s="83"/>
      <c r="E8" s="122">
        <f t="shared" si="0"/>
        <v>0</v>
      </c>
      <c r="F8" s="76">
        <f t="shared" ref="F8:F46" si="2">IF(E8&gt;=80,7,IF(E8&gt;=70,6,IF(E8&gt;=60,5,IF(E8&gt;=50,4,IF(E8&gt;=40,3,IF(E8&gt;=30,2,IF(E8&gt;=1,1,0)))))))</f>
        <v>0</v>
      </c>
      <c r="G8" s="83"/>
      <c r="H8" s="3"/>
      <c r="I8" s="48">
        <f t="shared" ref="I8:I46" si="3">H8/2</f>
        <v>0</v>
      </c>
      <c r="J8" s="76">
        <f t="shared" ref="J8:J46" si="4">IF(I8&gt;=80,7,IF(I8&gt;=70,6,IF(I8&gt;=60,5,IF(I8&gt;=50,4,IF(I8&gt;=40,3,IF(I8&gt;=30,2,IF(I8&gt;=1,1,0)))))))</f>
        <v>0</v>
      </c>
      <c r="K8" s="126"/>
      <c r="L8" s="127"/>
      <c r="M8" s="128"/>
      <c r="N8" s="121">
        <f t="shared" ref="N8:N46" si="5">K8/2</f>
        <v>0</v>
      </c>
      <c r="O8" s="76">
        <f t="shared" ref="O8:O46" si="6">IF(N8&gt;=80,7,IF(N8&gt;=70,6,IF(N8&gt;=60,5,IF(N8&gt;=50,4,IF(N8&gt;=40,3,IF(N8&gt;=30,2,IF(N8&gt;=1,1,0)))))))</f>
        <v>0</v>
      </c>
      <c r="P8" s="49">
        <f t="shared" ref="P8:P46" si="7">Q8/4</f>
        <v>0</v>
      </c>
      <c r="Q8" s="135">
        <f t="shared" ref="Q8:Q46" si="8">(E8/100*20)+(I8/100*40)+(N8/100*40)</f>
        <v>0</v>
      </c>
      <c r="R8" s="49">
        <f t="shared" ref="R8:R46" si="9">S8/4</f>
        <v>0</v>
      </c>
      <c r="S8" s="138">
        <f t="shared" ref="S8:S46" si="10">(D8+G8+L8+M8)/250*100</f>
        <v>0</v>
      </c>
      <c r="T8" s="51">
        <f t="shared" si="1"/>
        <v>0</v>
      </c>
    </row>
    <row r="9" spans="1:23" ht="15" customHeight="1" x14ac:dyDescent="0.25">
      <c r="A9" s="34">
        <v>3</v>
      </c>
      <c r="B9" s="1"/>
      <c r="C9" s="2"/>
      <c r="D9" s="83"/>
      <c r="E9" s="122">
        <f t="shared" si="0"/>
        <v>0</v>
      </c>
      <c r="F9" s="76">
        <f t="shared" si="2"/>
        <v>0</v>
      </c>
      <c r="G9" s="83"/>
      <c r="H9" s="3"/>
      <c r="I9" s="48">
        <f t="shared" si="3"/>
        <v>0</v>
      </c>
      <c r="J9" s="76">
        <f t="shared" si="4"/>
        <v>0</v>
      </c>
      <c r="K9" s="126"/>
      <c r="L9" s="127"/>
      <c r="M9" s="128"/>
      <c r="N9" s="121">
        <f t="shared" si="5"/>
        <v>0</v>
      </c>
      <c r="O9" s="76">
        <f t="shared" si="6"/>
        <v>0</v>
      </c>
      <c r="P9" s="49">
        <f t="shared" si="7"/>
        <v>0</v>
      </c>
      <c r="Q9" s="135">
        <f t="shared" si="8"/>
        <v>0</v>
      </c>
      <c r="R9" s="49">
        <f t="shared" si="9"/>
        <v>0</v>
      </c>
      <c r="S9" s="138">
        <f t="shared" si="10"/>
        <v>0</v>
      </c>
      <c r="T9" s="51">
        <f t="shared" si="1"/>
        <v>0</v>
      </c>
    </row>
    <row r="10" spans="1:23" ht="15" customHeight="1" x14ac:dyDescent="0.25">
      <c r="A10" s="34">
        <v>4</v>
      </c>
      <c r="B10" s="1"/>
      <c r="C10" s="3"/>
      <c r="D10" s="83"/>
      <c r="E10" s="122">
        <f t="shared" si="0"/>
        <v>0</v>
      </c>
      <c r="F10" s="76">
        <f t="shared" si="2"/>
        <v>0</v>
      </c>
      <c r="G10" s="83"/>
      <c r="H10" s="3"/>
      <c r="I10" s="48">
        <f t="shared" si="3"/>
        <v>0</v>
      </c>
      <c r="J10" s="76">
        <f t="shared" si="4"/>
        <v>0</v>
      </c>
      <c r="K10" s="126"/>
      <c r="L10" s="127"/>
      <c r="M10" s="128"/>
      <c r="N10" s="121">
        <f t="shared" si="5"/>
        <v>0</v>
      </c>
      <c r="O10" s="76">
        <f t="shared" si="6"/>
        <v>0</v>
      </c>
      <c r="P10" s="49">
        <f t="shared" si="7"/>
        <v>0</v>
      </c>
      <c r="Q10" s="135">
        <f t="shared" si="8"/>
        <v>0</v>
      </c>
      <c r="R10" s="49">
        <f t="shared" si="9"/>
        <v>0</v>
      </c>
      <c r="S10" s="138">
        <f t="shared" si="10"/>
        <v>0</v>
      </c>
      <c r="T10" s="51">
        <f t="shared" si="1"/>
        <v>0</v>
      </c>
    </row>
    <row r="11" spans="1:23" ht="15" customHeight="1" x14ac:dyDescent="0.25">
      <c r="A11" s="33">
        <v>5</v>
      </c>
      <c r="B11" s="1"/>
      <c r="C11" s="2"/>
      <c r="D11" s="83"/>
      <c r="E11" s="122">
        <f t="shared" si="0"/>
        <v>0</v>
      </c>
      <c r="F11" s="76">
        <f t="shared" si="2"/>
        <v>0</v>
      </c>
      <c r="G11" s="83"/>
      <c r="H11" s="3"/>
      <c r="I11" s="48">
        <f t="shared" si="3"/>
        <v>0</v>
      </c>
      <c r="J11" s="76">
        <f t="shared" si="4"/>
        <v>0</v>
      </c>
      <c r="K11" s="126"/>
      <c r="L11" s="127"/>
      <c r="M11" s="128"/>
      <c r="N11" s="121">
        <f t="shared" si="5"/>
        <v>0</v>
      </c>
      <c r="O11" s="76">
        <f t="shared" si="6"/>
        <v>0</v>
      </c>
      <c r="P11" s="49">
        <f t="shared" si="7"/>
        <v>0</v>
      </c>
      <c r="Q11" s="135">
        <f t="shared" si="8"/>
        <v>0</v>
      </c>
      <c r="R11" s="49">
        <f t="shared" si="9"/>
        <v>0</v>
      </c>
      <c r="S11" s="138">
        <f t="shared" si="10"/>
        <v>0</v>
      </c>
      <c r="T11" s="51">
        <f t="shared" si="1"/>
        <v>0</v>
      </c>
    </row>
    <row r="12" spans="1:23" ht="15" customHeight="1" x14ac:dyDescent="0.25">
      <c r="A12" s="34">
        <v>6</v>
      </c>
      <c r="B12" s="1"/>
      <c r="C12" s="2"/>
      <c r="D12" s="83"/>
      <c r="E12" s="122">
        <f t="shared" si="0"/>
        <v>0</v>
      </c>
      <c r="F12" s="76">
        <f t="shared" si="2"/>
        <v>0</v>
      </c>
      <c r="G12" s="83"/>
      <c r="H12" s="3"/>
      <c r="I12" s="48">
        <f t="shared" si="3"/>
        <v>0</v>
      </c>
      <c r="J12" s="76">
        <f t="shared" si="4"/>
        <v>0</v>
      </c>
      <c r="K12" s="126"/>
      <c r="L12" s="127"/>
      <c r="M12" s="128"/>
      <c r="N12" s="121">
        <f t="shared" si="5"/>
        <v>0</v>
      </c>
      <c r="O12" s="76">
        <f t="shared" si="6"/>
        <v>0</v>
      </c>
      <c r="P12" s="49">
        <f t="shared" si="7"/>
        <v>0</v>
      </c>
      <c r="Q12" s="135">
        <f t="shared" si="8"/>
        <v>0</v>
      </c>
      <c r="R12" s="49">
        <f t="shared" si="9"/>
        <v>0</v>
      </c>
      <c r="S12" s="138">
        <f t="shared" si="10"/>
        <v>0</v>
      </c>
      <c r="T12" s="51">
        <f t="shared" si="1"/>
        <v>0</v>
      </c>
      <c r="U12" s="53"/>
    </row>
    <row r="13" spans="1:23" ht="15" customHeight="1" x14ac:dyDescent="0.25">
      <c r="A13" s="34">
        <v>7</v>
      </c>
      <c r="B13" s="1"/>
      <c r="C13" s="2"/>
      <c r="D13" s="83"/>
      <c r="E13" s="122">
        <f t="shared" si="0"/>
        <v>0</v>
      </c>
      <c r="F13" s="76">
        <f t="shared" si="2"/>
        <v>0</v>
      </c>
      <c r="G13" s="83"/>
      <c r="H13" s="3"/>
      <c r="I13" s="48">
        <f t="shared" si="3"/>
        <v>0</v>
      </c>
      <c r="J13" s="76">
        <f t="shared" si="4"/>
        <v>0</v>
      </c>
      <c r="K13" s="126"/>
      <c r="L13" s="127"/>
      <c r="M13" s="128"/>
      <c r="N13" s="121">
        <f t="shared" si="5"/>
        <v>0</v>
      </c>
      <c r="O13" s="76">
        <f t="shared" si="6"/>
        <v>0</v>
      </c>
      <c r="P13" s="49">
        <f t="shared" si="7"/>
        <v>0</v>
      </c>
      <c r="Q13" s="135">
        <f t="shared" si="8"/>
        <v>0</v>
      </c>
      <c r="R13" s="49">
        <f t="shared" si="9"/>
        <v>0</v>
      </c>
      <c r="S13" s="138">
        <f t="shared" si="10"/>
        <v>0</v>
      </c>
      <c r="T13" s="51">
        <f t="shared" si="1"/>
        <v>0</v>
      </c>
    </row>
    <row r="14" spans="1:23" ht="15" customHeight="1" x14ac:dyDescent="0.25">
      <c r="A14" s="33">
        <v>8</v>
      </c>
      <c r="B14" s="1"/>
      <c r="C14" s="2"/>
      <c r="D14" s="83"/>
      <c r="E14" s="122">
        <f t="shared" si="0"/>
        <v>0</v>
      </c>
      <c r="F14" s="76">
        <f t="shared" si="2"/>
        <v>0</v>
      </c>
      <c r="G14" s="83"/>
      <c r="H14" s="3"/>
      <c r="I14" s="48">
        <f t="shared" si="3"/>
        <v>0</v>
      </c>
      <c r="J14" s="76">
        <f t="shared" si="4"/>
        <v>0</v>
      </c>
      <c r="K14" s="126"/>
      <c r="L14" s="127"/>
      <c r="M14" s="128"/>
      <c r="N14" s="121">
        <f t="shared" si="5"/>
        <v>0</v>
      </c>
      <c r="O14" s="76">
        <f t="shared" si="6"/>
        <v>0</v>
      </c>
      <c r="P14" s="49">
        <f t="shared" si="7"/>
        <v>0</v>
      </c>
      <c r="Q14" s="135">
        <f t="shared" si="8"/>
        <v>0</v>
      </c>
      <c r="R14" s="49">
        <f t="shared" si="9"/>
        <v>0</v>
      </c>
      <c r="S14" s="138">
        <f t="shared" si="10"/>
        <v>0</v>
      </c>
      <c r="T14" s="51">
        <f t="shared" si="1"/>
        <v>0</v>
      </c>
    </row>
    <row r="15" spans="1:23" ht="15" customHeight="1" x14ac:dyDescent="0.25">
      <c r="A15" s="34">
        <v>9</v>
      </c>
      <c r="B15" s="1"/>
      <c r="C15" s="2"/>
      <c r="D15" s="83"/>
      <c r="E15" s="122">
        <f t="shared" si="0"/>
        <v>0</v>
      </c>
      <c r="F15" s="76">
        <f t="shared" si="2"/>
        <v>0</v>
      </c>
      <c r="G15" s="83"/>
      <c r="H15" s="3"/>
      <c r="I15" s="48">
        <f t="shared" si="3"/>
        <v>0</v>
      </c>
      <c r="J15" s="76">
        <f t="shared" si="4"/>
        <v>0</v>
      </c>
      <c r="K15" s="126"/>
      <c r="L15" s="127"/>
      <c r="M15" s="128"/>
      <c r="N15" s="121">
        <f t="shared" si="5"/>
        <v>0</v>
      </c>
      <c r="O15" s="76">
        <f t="shared" si="6"/>
        <v>0</v>
      </c>
      <c r="P15" s="49">
        <f t="shared" si="7"/>
        <v>0</v>
      </c>
      <c r="Q15" s="135">
        <f t="shared" si="8"/>
        <v>0</v>
      </c>
      <c r="R15" s="49">
        <f t="shared" si="9"/>
        <v>0</v>
      </c>
      <c r="S15" s="138">
        <f t="shared" si="10"/>
        <v>0</v>
      </c>
      <c r="T15" s="51">
        <f t="shared" si="1"/>
        <v>0</v>
      </c>
    </row>
    <row r="16" spans="1:23" x14ac:dyDescent="0.25">
      <c r="A16" s="34">
        <v>10</v>
      </c>
      <c r="B16" s="1"/>
      <c r="C16" s="2"/>
      <c r="D16" s="83"/>
      <c r="E16" s="122">
        <f t="shared" si="0"/>
        <v>0</v>
      </c>
      <c r="F16" s="76">
        <f t="shared" si="2"/>
        <v>0</v>
      </c>
      <c r="G16" s="83"/>
      <c r="H16" s="3"/>
      <c r="I16" s="48">
        <f t="shared" si="3"/>
        <v>0</v>
      </c>
      <c r="J16" s="76">
        <f t="shared" si="4"/>
        <v>0</v>
      </c>
      <c r="K16" s="126"/>
      <c r="L16" s="127"/>
      <c r="M16" s="128"/>
      <c r="N16" s="121">
        <f t="shared" si="5"/>
        <v>0</v>
      </c>
      <c r="O16" s="76">
        <f t="shared" si="6"/>
        <v>0</v>
      </c>
      <c r="P16" s="49">
        <f t="shared" si="7"/>
        <v>0</v>
      </c>
      <c r="Q16" s="135">
        <f t="shared" si="8"/>
        <v>0</v>
      </c>
      <c r="R16" s="49">
        <f t="shared" si="9"/>
        <v>0</v>
      </c>
      <c r="S16" s="138">
        <f t="shared" si="10"/>
        <v>0</v>
      </c>
      <c r="T16" s="51">
        <f t="shared" si="1"/>
        <v>0</v>
      </c>
    </row>
    <row r="17" spans="1:20" x14ac:dyDescent="0.25">
      <c r="A17" s="33">
        <v>11</v>
      </c>
      <c r="B17" s="1"/>
      <c r="C17" s="2"/>
      <c r="D17" s="83"/>
      <c r="E17" s="122">
        <f t="shared" si="0"/>
        <v>0</v>
      </c>
      <c r="F17" s="76">
        <f t="shared" si="2"/>
        <v>0</v>
      </c>
      <c r="G17" s="83"/>
      <c r="H17" s="3"/>
      <c r="I17" s="48">
        <f t="shared" si="3"/>
        <v>0</v>
      </c>
      <c r="J17" s="76">
        <f t="shared" si="4"/>
        <v>0</v>
      </c>
      <c r="K17" s="126"/>
      <c r="L17" s="127"/>
      <c r="M17" s="128"/>
      <c r="N17" s="121">
        <f t="shared" si="5"/>
        <v>0</v>
      </c>
      <c r="O17" s="76">
        <f t="shared" si="6"/>
        <v>0</v>
      </c>
      <c r="P17" s="49">
        <f t="shared" si="7"/>
        <v>0</v>
      </c>
      <c r="Q17" s="135">
        <f t="shared" si="8"/>
        <v>0</v>
      </c>
      <c r="R17" s="49">
        <f t="shared" si="9"/>
        <v>0</v>
      </c>
      <c r="S17" s="138">
        <f t="shared" si="10"/>
        <v>0</v>
      </c>
      <c r="T17" s="51">
        <f t="shared" si="1"/>
        <v>0</v>
      </c>
    </row>
    <row r="18" spans="1:20" x14ac:dyDescent="0.25">
      <c r="A18" s="34">
        <v>12</v>
      </c>
      <c r="B18" s="1"/>
      <c r="C18" s="2"/>
      <c r="D18" s="83"/>
      <c r="E18" s="122">
        <f t="shared" si="0"/>
        <v>0</v>
      </c>
      <c r="F18" s="76">
        <f t="shared" si="2"/>
        <v>0</v>
      </c>
      <c r="G18" s="83"/>
      <c r="H18" s="3"/>
      <c r="I18" s="48">
        <f t="shared" si="3"/>
        <v>0</v>
      </c>
      <c r="J18" s="76">
        <f t="shared" si="4"/>
        <v>0</v>
      </c>
      <c r="K18" s="126"/>
      <c r="L18" s="127"/>
      <c r="M18" s="128"/>
      <c r="N18" s="121">
        <f t="shared" si="5"/>
        <v>0</v>
      </c>
      <c r="O18" s="76">
        <f t="shared" si="6"/>
        <v>0</v>
      </c>
      <c r="P18" s="49">
        <f t="shared" si="7"/>
        <v>0</v>
      </c>
      <c r="Q18" s="135">
        <f t="shared" si="8"/>
        <v>0</v>
      </c>
      <c r="R18" s="49">
        <f t="shared" si="9"/>
        <v>0</v>
      </c>
      <c r="S18" s="138">
        <f t="shared" si="10"/>
        <v>0</v>
      </c>
      <c r="T18" s="51">
        <f t="shared" si="1"/>
        <v>0</v>
      </c>
    </row>
    <row r="19" spans="1:20" x14ac:dyDescent="0.25">
      <c r="A19" s="33">
        <v>13</v>
      </c>
      <c r="B19" s="1"/>
      <c r="C19" s="2"/>
      <c r="D19" s="83"/>
      <c r="E19" s="122">
        <f t="shared" si="0"/>
        <v>0</v>
      </c>
      <c r="F19" s="76">
        <f t="shared" si="2"/>
        <v>0</v>
      </c>
      <c r="G19" s="83"/>
      <c r="H19" s="3"/>
      <c r="I19" s="48">
        <f t="shared" si="3"/>
        <v>0</v>
      </c>
      <c r="J19" s="76">
        <f t="shared" si="4"/>
        <v>0</v>
      </c>
      <c r="K19" s="126"/>
      <c r="L19" s="127"/>
      <c r="M19" s="128"/>
      <c r="N19" s="121">
        <f t="shared" si="5"/>
        <v>0</v>
      </c>
      <c r="O19" s="76">
        <f t="shared" si="6"/>
        <v>0</v>
      </c>
      <c r="P19" s="49">
        <f t="shared" si="7"/>
        <v>0</v>
      </c>
      <c r="Q19" s="135">
        <f t="shared" si="8"/>
        <v>0</v>
      </c>
      <c r="R19" s="49">
        <f t="shared" si="9"/>
        <v>0</v>
      </c>
      <c r="S19" s="138">
        <f t="shared" si="10"/>
        <v>0</v>
      </c>
      <c r="T19" s="51">
        <f t="shared" si="1"/>
        <v>0</v>
      </c>
    </row>
    <row r="20" spans="1:20" x14ac:dyDescent="0.25">
      <c r="A20" s="34">
        <v>14</v>
      </c>
      <c r="B20" s="1"/>
      <c r="C20" s="2"/>
      <c r="D20" s="83"/>
      <c r="E20" s="122">
        <f t="shared" si="0"/>
        <v>0</v>
      </c>
      <c r="F20" s="76">
        <f t="shared" si="2"/>
        <v>0</v>
      </c>
      <c r="G20" s="83"/>
      <c r="H20" s="3"/>
      <c r="I20" s="48">
        <f t="shared" si="3"/>
        <v>0</v>
      </c>
      <c r="J20" s="76">
        <f t="shared" si="4"/>
        <v>0</v>
      </c>
      <c r="K20" s="126"/>
      <c r="L20" s="127"/>
      <c r="M20" s="128"/>
      <c r="N20" s="121">
        <f t="shared" si="5"/>
        <v>0</v>
      </c>
      <c r="O20" s="76">
        <f t="shared" si="6"/>
        <v>0</v>
      </c>
      <c r="P20" s="49">
        <f t="shared" si="7"/>
        <v>0</v>
      </c>
      <c r="Q20" s="135">
        <f t="shared" si="8"/>
        <v>0</v>
      </c>
      <c r="R20" s="49">
        <f t="shared" si="9"/>
        <v>0</v>
      </c>
      <c r="S20" s="138">
        <f t="shared" si="10"/>
        <v>0</v>
      </c>
      <c r="T20" s="51">
        <f t="shared" si="1"/>
        <v>0</v>
      </c>
    </row>
    <row r="21" spans="1:20" x14ac:dyDescent="0.25">
      <c r="A21" s="34">
        <v>15</v>
      </c>
      <c r="B21" s="1"/>
      <c r="C21" s="2"/>
      <c r="D21" s="83"/>
      <c r="E21" s="122">
        <f t="shared" si="0"/>
        <v>0</v>
      </c>
      <c r="F21" s="76">
        <f t="shared" si="2"/>
        <v>0</v>
      </c>
      <c r="G21" s="83"/>
      <c r="H21" s="3"/>
      <c r="I21" s="48">
        <f t="shared" si="3"/>
        <v>0</v>
      </c>
      <c r="J21" s="76">
        <f t="shared" si="4"/>
        <v>0</v>
      </c>
      <c r="K21" s="126"/>
      <c r="L21" s="127"/>
      <c r="M21" s="128"/>
      <c r="N21" s="121">
        <f t="shared" si="5"/>
        <v>0</v>
      </c>
      <c r="O21" s="76">
        <f t="shared" si="6"/>
        <v>0</v>
      </c>
      <c r="P21" s="49">
        <f t="shared" si="7"/>
        <v>0</v>
      </c>
      <c r="Q21" s="135">
        <f t="shared" si="8"/>
        <v>0</v>
      </c>
      <c r="R21" s="49">
        <f t="shared" si="9"/>
        <v>0</v>
      </c>
      <c r="S21" s="138">
        <f t="shared" si="10"/>
        <v>0</v>
      </c>
      <c r="T21" s="51">
        <f t="shared" si="1"/>
        <v>0</v>
      </c>
    </row>
    <row r="22" spans="1:20" x14ac:dyDescent="0.25">
      <c r="A22" s="33">
        <v>16</v>
      </c>
      <c r="B22" s="1"/>
      <c r="C22" s="2"/>
      <c r="D22" s="83"/>
      <c r="E22" s="122">
        <f t="shared" si="0"/>
        <v>0</v>
      </c>
      <c r="F22" s="76">
        <f t="shared" si="2"/>
        <v>0</v>
      </c>
      <c r="G22" s="83"/>
      <c r="H22" s="3"/>
      <c r="I22" s="48">
        <f t="shared" si="3"/>
        <v>0</v>
      </c>
      <c r="J22" s="76">
        <f t="shared" si="4"/>
        <v>0</v>
      </c>
      <c r="K22" s="126"/>
      <c r="L22" s="127"/>
      <c r="M22" s="128"/>
      <c r="N22" s="121">
        <f t="shared" si="5"/>
        <v>0</v>
      </c>
      <c r="O22" s="76">
        <f t="shared" si="6"/>
        <v>0</v>
      </c>
      <c r="P22" s="49">
        <f t="shared" si="7"/>
        <v>0</v>
      </c>
      <c r="Q22" s="135">
        <f t="shared" si="8"/>
        <v>0</v>
      </c>
      <c r="R22" s="49">
        <f t="shared" si="9"/>
        <v>0</v>
      </c>
      <c r="S22" s="138">
        <f t="shared" si="10"/>
        <v>0</v>
      </c>
      <c r="T22" s="51">
        <f t="shared" si="1"/>
        <v>0</v>
      </c>
    </row>
    <row r="23" spans="1:20" x14ac:dyDescent="0.25">
      <c r="A23" s="34">
        <v>17</v>
      </c>
      <c r="B23" s="1"/>
      <c r="C23" s="2"/>
      <c r="D23" s="83"/>
      <c r="E23" s="122">
        <f t="shared" si="0"/>
        <v>0</v>
      </c>
      <c r="F23" s="76">
        <f t="shared" si="2"/>
        <v>0</v>
      </c>
      <c r="G23" s="83"/>
      <c r="H23" s="3"/>
      <c r="I23" s="48">
        <f t="shared" si="3"/>
        <v>0</v>
      </c>
      <c r="J23" s="76">
        <f t="shared" si="4"/>
        <v>0</v>
      </c>
      <c r="K23" s="126"/>
      <c r="L23" s="127"/>
      <c r="M23" s="128"/>
      <c r="N23" s="121">
        <f t="shared" si="5"/>
        <v>0</v>
      </c>
      <c r="O23" s="76">
        <f t="shared" si="6"/>
        <v>0</v>
      </c>
      <c r="P23" s="49">
        <f t="shared" si="7"/>
        <v>0</v>
      </c>
      <c r="Q23" s="135">
        <f t="shared" si="8"/>
        <v>0</v>
      </c>
      <c r="R23" s="49">
        <f t="shared" si="9"/>
        <v>0</v>
      </c>
      <c r="S23" s="138">
        <f t="shared" si="10"/>
        <v>0</v>
      </c>
      <c r="T23" s="51">
        <f t="shared" si="1"/>
        <v>0</v>
      </c>
    </row>
    <row r="24" spans="1:20" x14ac:dyDescent="0.25">
      <c r="A24" s="33">
        <v>18</v>
      </c>
      <c r="B24" s="1"/>
      <c r="C24" s="2"/>
      <c r="D24" s="83"/>
      <c r="E24" s="122">
        <f t="shared" si="0"/>
        <v>0</v>
      </c>
      <c r="F24" s="76">
        <f t="shared" si="2"/>
        <v>0</v>
      </c>
      <c r="G24" s="83"/>
      <c r="H24" s="3"/>
      <c r="I24" s="48">
        <f t="shared" si="3"/>
        <v>0</v>
      </c>
      <c r="J24" s="76">
        <f t="shared" si="4"/>
        <v>0</v>
      </c>
      <c r="K24" s="126"/>
      <c r="L24" s="127"/>
      <c r="M24" s="128"/>
      <c r="N24" s="121">
        <f t="shared" si="5"/>
        <v>0</v>
      </c>
      <c r="O24" s="76">
        <f t="shared" si="6"/>
        <v>0</v>
      </c>
      <c r="P24" s="49">
        <f t="shared" si="7"/>
        <v>0</v>
      </c>
      <c r="Q24" s="135">
        <f t="shared" si="8"/>
        <v>0</v>
      </c>
      <c r="R24" s="49">
        <f t="shared" si="9"/>
        <v>0</v>
      </c>
      <c r="S24" s="138">
        <f t="shared" si="10"/>
        <v>0</v>
      </c>
      <c r="T24" s="51">
        <f t="shared" si="1"/>
        <v>0</v>
      </c>
    </row>
    <row r="25" spans="1:20" x14ac:dyDescent="0.25">
      <c r="A25" s="34">
        <v>19</v>
      </c>
      <c r="B25" s="1"/>
      <c r="C25" s="2"/>
      <c r="D25" s="83"/>
      <c r="E25" s="122">
        <f t="shared" si="0"/>
        <v>0</v>
      </c>
      <c r="F25" s="76">
        <f t="shared" si="2"/>
        <v>0</v>
      </c>
      <c r="G25" s="83"/>
      <c r="H25" s="3"/>
      <c r="I25" s="48">
        <f t="shared" si="3"/>
        <v>0</v>
      </c>
      <c r="J25" s="76">
        <f t="shared" si="4"/>
        <v>0</v>
      </c>
      <c r="K25" s="126"/>
      <c r="L25" s="127"/>
      <c r="M25" s="128"/>
      <c r="N25" s="121">
        <f t="shared" si="5"/>
        <v>0</v>
      </c>
      <c r="O25" s="76">
        <f t="shared" si="6"/>
        <v>0</v>
      </c>
      <c r="P25" s="49">
        <f t="shared" si="7"/>
        <v>0</v>
      </c>
      <c r="Q25" s="135">
        <f t="shared" si="8"/>
        <v>0</v>
      </c>
      <c r="R25" s="49">
        <f t="shared" si="9"/>
        <v>0</v>
      </c>
      <c r="S25" s="138">
        <f t="shared" si="10"/>
        <v>0</v>
      </c>
      <c r="T25" s="51">
        <f t="shared" si="1"/>
        <v>0</v>
      </c>
    </row>
    <row r="26" spans="1:20" x14ac:dyDescent="0.25">
      <c r="A26" s="34">
        <v>20</v>
      </c>
      <c r="B26" s="1"/>
      <c r="C26" s="2"/>
      <c r="D26" s="83"/>
      <c r="E26" s="122">
        <f t="shared" si="0"/>
        <v>0</v>
      </c>
      <c r="F26" s="76">
        <f t="shared" si="2"/>
        <v>0</v>
      </c>
      <c r="G26" s="83"/>
      <c r="H26" s="3"/>
      <c r="I26" s="48">
        <f t="shared" si="3"/>
        <v>0</v>
      </c>
      <c r="J26" s="76">
        <f t="shared" si="4"/>
        <v>0</v>
      </c>
      <c r="K26" s="126"/>
      <c r="L26" s="127"/>
      <c r="M26" s="128"/>
      <c r="N26" s="121">
        <f t="shared" si="5"/>
        <v>0</v>
      </c>
      <c r="O26" s="76">
        <f t="shared" si="6"/>
        <v>0</v>
      </c>
      <c r="P26" s="49">
        <f t="shared" si="7"/>
        <v>0</v>
      </c>
      <c r="Q26" s="135">
        <f t="shared" si="8"/>
        <v>0</v>
      </c>
      <c r="R26" s="49">
        <f t="shared" si="9"/>
        <v>0</v>
      </c>
      <c r="S26" s="138">
        <f t="shared" si="10"/>
        <v>0</v>
      </c>
      <c r="T26" s="51">
        <f t="shared" si="1"/>
        <v>0</v>
      </c>
    </row>
    <row r="27" spans="1:20" x14ac:dyDescent="0.25">
      <c r="A27" s="33">
        <v>21</v>
      </c>
      <c r="B27" s="1"/>
      <c r="C27" s="2"/>
      <c r="D27" s="83"/>
      <c r="E27" s="122">
        <f t="shared" si="0"/>
        <v>0</v>
      </c>
      <c r="F27" s="76">
        <f t="shared" si="2"/>
        <v>0</v>
      </c>
      <c r="G27" s="83"/>
      <c r="H27" s="3"/>
      <c r="I27" s="48">
        <f t="shared" si="3"/>
        <v>0</v>
      </c>
      <c r="J27" s="76">
        <f t="shared" si="4"/>
        <v>0</v>
      </c>
      <c r="K27" s="126"/>
      <c r="L27" s="127"/>
      <c r="M27" s="128"/>
      <c r="N27" s="121">
        <f t="shared" si="5"/>
        <v>0</v>
      </c>
      <c r="O27" s="76">
        <f t="shared" si="6"/>
        <v>0</v>
      </c>
      <c r="P27" s="49">
        <f t="shared" si="7"/>
        <v>0</v>
      </c>
      <c r="Q27" s="135">
        <f t="shared" si="8"/>
        <v>0</v>
      </c>
      <c r="R27" s="49">
        <f t="shared" si="9"/>
        <v>0</v>
      </c>
      <c r="S27" s="138">
        <f t="shared" si="10"/>
        <v>0</v>
      </c>
      <c r="T27" s="51">
        <f t="shared" si="1"/>
        <v>0</v>
      </c>
    </row>
    <row r="28" spans="1:20" x14ac:dyDescent="0.25">
      <c r="A28" s="34">
        <v>22</v>
      </c>
      <c r="B28" s="1"/>
      <c r="C28" s="2"/>
      <c r="D28" s="83"/>
      <c r="E28" s="122">
        <f t="shared" si="0"/>
        <v>0</v>
      </c>
      <c r="F28" s="76">
        <f t="shared" si="2"/>
        <v>0</v>
      </c>
      <c r="G28" s="83"/>
      <c r="H28" s="3"/>
      <c r="I28" s="48">
        <f t="shared" si="3"/>
        <v>0</v>
      </c>
      <c r="J28" s="76">
        <f t="shared" si="4"/>
        <v>0</v>
      </c>
      <c r="K28" s="126"/>
      <c r="L28" s="127"/>
      <c r="M28" s="128"/>
      <c r="N28" s="121">
        <f t="shared" si="5"/>
        <v>0</v>
      </c>
      <c r="O28" s="76">
        <f t="shared" si="6"/>
        <v>0</v>
      </c>
      <c r="P28" s="49">
        <f t="shared" si="7"/>
        <v>0</v>
      </c>
      <c r="Q28" s="135">
        <f t="shared" si="8"/>
        <v>0</v>
      </c>
      <c r="R28" s="49">
        <f t="shared" si="9"/>
        <v>0</v>
      </c>
      <c r="S28" s="138">
        <f t="shared" si="10"/>
        <v>0</v>
      </c>
      <c r="T28" s="51">
        <f t="shared" si="1"/>
        <v>0</v>
      </c>
    </row>
    <row r="29" spans="1:20" x14ac:dyDescent="0.25">
      <c r="A29" s="33">
        <v>23</v>
      </c>
      <c r="B29" s="1"/>
      <c r="C29" s="2"/>
      <c r="D29" s="83"/>
      <c r="E29" s="122">
        <f t="shared" si="0"/>
        <v>0</v>
      </c>
      <c r="F29" s="76">
        <f t="shared" si="2"/>
        <v>0</v>
      </c>
      <c r="G29" s="83"/>
      <c r="H29" s="3"/>
      <c r="I29" s="48">
        <f t="shared" si="3"/>
        <v>0</v>
      </c>
      <c r="J29" s="76">
        <f t="shared" si="4"/>
        <v>0</v>
      </c>
      <c r="K29" s="126"/>
      <c r="L29" s="127"/>
      <c r="M29" s="128"/>
      <c r="N29" s="121">
        <f t="shared" si="5"/>
        <v>0</v>
      </c>
      <c r="O29" s="76">
        <f t="shared" si="6"/>
        <v>0</v>
      </c>
      <c r="P29" s="49">
        <f t="shared" si="7"/>
        <v>0</v>
      </c>
      <c r="Q29" s="135">
        <f t="shared" si="8"/>
        <v>0</v>
      </c>
      <c r="R29" s="49">
        <f t="shared" si="9"/>
        <v>0</v>
      </c>
      <c r="S29" s="138">
        <f t="shared" si="10"/>
        <v>0</v>
      </c>
      <c r="T29" s="51">
        <f t="shared" si="1"/>
        <v>0</v>
      </c>
    </row>
    <row r="30" spans="1:20" x14ac:dyDescent="0.25">
      <c r="A30" s="34">
        <v>24</v>
      </c>
      <c r="B30" s="1"/>
      <c r="C30" s="2"/>
      <c r="D30" s="83"/>
      <c r="E30" s="122">
        <f t="shared" si="0"/>
        <v>0</v>
      </c>
      <c r="F30" s="76">
        <f t="shared" si="2"/>
        <v>0</v>
      </c>
      <c r="G30" s="83"/>
      <c r="H30" s="3"/>
      <c r="I30" s="48">
        <f t="shared" si="3"/>
        <v>0</v>
      </c>
      <c r="J30" s="76">
        <f t="shared" si="4"/>
        <v>0</v>
      </c>
      <c r="K30" s="126"/>
      <c r="L30" s="127"/>
      <c r="M30" s="128"/>
      <c r="N30" s="121">
        <f t="shared" si="5"/>
        <v>0</v>
      </c>
      <c r="O30" s="76">
        <f t="shared" si="6"/>
        <v>0</v>
      </c>
      <c r="P30" s="49">
        <f t="shared" si="7"/>
        <v>0</v>
      </c>
      <c r="Q30" s="135">
        <f t="shared" si="8"/>
        <v>0</v>
      </c>
      <c r="R30" s="49">
        <f t="shared" si="9"/>
        <v>0</v>
      </c>
      <c r="S30" s="138">
        <f t="shared" si="10"/>
        <v>0</v>
      </c>
      <c r="T30" s="51">
        <f t="shared" si="1"/>
        <v>0</v>
      </c>
    </row>
    <row r="31" spans="1:20" x14ac:dyDescent="0.25">
      <c r="A31" s="34">
        <v>25</v>
      </c>
      <c r="B31" s="1"/>
      <c r="C31" s="2"/>
      <c r="D31" s="83"/>
      <c r="E31" s="122">
        <f t="shared" si="0"/>
        <v>0</v>
      </c>
      <c r="F31" s="76">
        <f t="shared" si="2"/>
        <v>0</v>
      </c>
      <c r="G31" s="83"/>
      <c r="H31" s="3"/>
      <c r="I31" s="48">
        <f t="shared" si="3"/>
        <v>0</v>
      </c>
      <c r="J31" s="76">
        <f t="shared" si="4"/>
        <v>0</v>
      </c>
      <c r="K31" s="126"/>
      <c r="L31" s="127"/>
      <c r="M31" s="128"/>
      <c r="N31" s="121">
        <f t="shared" si="5"/>
        <v>0</v>
      </c>
      <c r="O31" s="76">
        <f t="shared" si="6"/>
        <v>0</v>
      </c>
      <c r="P31" s="49">
        <f t="shared" si="7"/>
        <v>0</v>
      </c>
      <c r="Q31" s="135">
        <f t="shared" si="8"/>
        <v>0</v>
      </c>
      <c r="R31" s="49">
        <f t="shared" si="9"/>
        <v>0</v>
      </c>
      <c r="S31" s="138">
        <f t="shared" si="10"/>
        <v>0</v>
      </c>
      <c r="T31" s="51">
        <f t="shared" si="1"/>
        <v>0</v>
      </c>
    </row>
    <row r="32" spans="1:20" x14ac:dyDescent="0.25">
      <c r="A32" s="33">
        <v>26</v>
      </c>
      <c r="B32" s="1"/>
      <c r="C32" s="2"/>
      <c r="D32" s="83"/>
      <c r="E32" s="122">
        <f t="shared" si="0"/>
        <v>0</v>
      </c>
      <c r="F32" s="76">
        <f t="shared" si="2"/>
        <v>0</v>
      </c>
      <c r="G32" s="83"/>
      <c r="H32" s="3"/>
      <c r="I32" s="48">
        <f t="shared" si="3"/>
        <v>0</v>
      </c>
      <c r="J32" s="76">
        <f t="shared" si="4"/>
        <v>0</v>
      </c>
      <c r="K32" s="126"/>
      <c r="L32" s="127"/>
      <c r="M32" s="128"/>
      <c r="N32" s="121">
        <f t="shared" si="5"/>
        <v>0</v>
      </c>
      <c r="O32" s="76">
        <f t="shared" si="6"/>
        <v>0</v>
      </c>
      <c r="P32" s="49">
        <f t="shared" si="7"/>
        <v>0</v>
      </c>
      <c r="Q32" s="135">
        <f t="shared" si="8"/>
        <v>0</v>
      </c>
      <c r="R32" s="49">
        <f t="shared" si="9"/>
        <v>0</v>
      </c>
      <c r="S32" s="138">
        <f t="shared" si="10"/>
        <v>0</v>
      </c>
      <c r="T32" s="51">
        <f t="shared" si="1"/>
        <v>0</v>
      </c>
    </row>
    <row r="33" spans="1:20" x14ac:dyDescent="0.25">
      <c r="A33" s="34">
        <v>27</v>
      </c>
      <c r="B33" s="1"/>
      <c r="C33" s="2"/>
      <c r="D33" s="83"/>
      <c r="E33" s="122">
        <f t="shared" si="0"/>
        <v>0</v>
      </c>
      <c r="F33" s="76">
        <f t="shared" si="2"/>
        <v>0</v>
      </c>
      <c r="G33" s="83"/>
      <c r="H33" s="3"/>
      <c r="I33" s="48">
        <f t="shared" si="3"/>
        <v>0</v>
      </c>
      <c r="J33" s="76">
        <f t="shared" si="4"/>
        <v>0</v>
      </c>
      <c r="K33" s="126"/>
      <c r="L33" s="127"/>
      <c r="M33" s="128"/>
      <c r="N33" s="121">
        <f t="shared" si="5"/>
        <v>0</v>
      </c>
      <c r="O33" s="76">
        <f t="shared" si="6"/>
        <v>0</v>
      </c>
      <c r="P33" s="49">
        <f t="shared" si="7"/>
        <v>0</v>
      </c>
      <c r="Q33" s="135">
        <f t="shared" si="8"/>
        <v>0</v>
      </c>
      <c r="R33" s="49">
        <f t="shared" si="9"/>
        <v>0</v>
      </c>
      <c r="S33" s="138">
        <f t="shared" si="10"/>
        <v>0</v>
      </c>
      <c r="T33" s="51">
        <f t="shared" si="1"/>
        <v>0</v>
      </c>
    </row>
    <row r="34" spans="1:20" x14ac:dyDescent="0.25">
      <c r="A34" s="33">
        <v>28</v>
      </c>
      <c r="B34" s="1"/>
      <c r="C34" s="2"/>
      <c r="D34" s="83"/>
      <c r="E34" s="122">
        <f t="shared" si="0"/>
        <v>0</v>
      </c>
      <c r="F34" s="76">
        <f t="shared" si="2"/>
        <v>0</v>
      </c>
      <c r="G34" s="83"/>
      <c r="H34" s="3"/>
      <c r="I34" s="48">
        <f t="shared" si="3"/>
        <v>0</v>
      </c>
      <c r="J34" s="76">
        <f t="shared" si="4"/>
        <v>0</v>
      </c>
      <c r="K34" s="126"/>
      <c r="L34" s="127"/>
      <c r="M34" s="128"/>
      <c r="N34" s="121">
        <f t="shared" si="5"/>
        <v>0</v>
      </c>
      <c r="O34" s="76">
        <f t="shared" si="6"/>
        <v>0</v>
      </c>
      <c r="P34" s="49">
        <f t="shared" si="7"/>
        <v>0</v>
      </c>
      <c r="Q34" s="135">
        <f t="shared" si="8"/>
        <v>0</v>
      </c>
      <c r="R34" s="49">
        <f t="shared" si="9"/>
        <v>0</v>
      </c>
      <c r="S34" s="138">
        <f t="shared" si="10"/>
        <v>0</v>
      </c>
      <c r="T34" s="51">
        <f t="shared" si="1"/>
        <v>0</v>
      </c>
    </row>
    <row r="35" spans="1:20" x14ac:dyDescent="0.25">
      <c r="A35" s="34">
        <v>29</v>
      </c>
      <c r="B35" s="1"/>
      <c r="C35" s="2"/>
      <c r="D35" s="83"/>
      <c r="E35" s="122">
        <f t="shared" si="0"/>
        <v>0</v>
      </c>
      <c r="F35" s="76">
        <f t="shared" si="2"/>
        <v>0</v>
      </c>
      <c r="G35" s="83"/>
      <c r="H35" s="3"/>
      <c r="I35" s="48">
        <f t="shared" si="3"/>
        <v>0</v>
      </c>
      <c r="J35" s="76">
        <f t="shared" si="4"/>
        <v>0</v>
      </c>
      <c r="K35" s="126"/>
      <c r="L35" s="127"/>
      <c r="M35" s="128"/>
      <c r="N35" s="121">
        <f t="shared" si="5"/>
        <v>0</v>
      </c>
      <c r="O35" s="76">
        <f t="shared" si="6"/>
        <v>0</v>
      </c>
      <c r="P35" s="49">
        <f t="shared" si="7"/>
        <v>0</v>
      </c>
      <c r="Q35" s="135">
        <f t="shared" si="8"/>
        <v>0</v>
      </c>
      <c r="R35" s="49">
        <f t="shared" si="9"/>
        <v>0</v>
      </c>
      <c r="S35" s="138">
        <f t="shared" si="10"/>
        <v>0</v>
      </c>
      <c r="T35" s="51">
        <f t="shared" si="1"/>
        <v>0</v>
      </c>
    </row>
    <row r="36" spans="1:20" x14ac:dyDescent="0.25">
      <c r="A36" s="34">
        <v>30</v>
      </c>
      <c r="B36" s="1"/>
      <c r="C36" s="2"/>
      <c r="D36" s="83"/>
      <c r="E36" s="122">
        <f t="shared" si="0"/>
        <v>0</v>
      </c>
      <c r="F36" s="76">
        <f t="shared" si="2"/>
        <v>0</v>
      </c>
      <c r="G36" s="83"/>
      <c r="H36" s="3"/>
      <c r="I36" s="48">
        <f t="shared" si="3"/>
        <v>0</v>
      </c>
      <c r="J36" s="76">
        <f t="shared" si="4"/>
        <v>0</v>
      </c>
      <c r="K36" s="126"/>
      <c r="L36" s="127"/>
      <c r="M36" s="128"/>
      <c r="N36" s="121">
        <f t="shared" si="5"/>
        <v>0</v>
      </c>
      <c r="O36" s="76">
        <f t="shared" si="6"/>
        <v>0</v>
      </c>
      <c r="P36" s="49">
        <f t="shared" si="7"/>
        <v>0</v>
      </c>
      <c r="Q36" s="135">
        <f t="shared" si="8"/>
        <v>0</v>
      </c>
      <c r="R36" s="49">
        <f t="shared" si="9"/>
        <v>0</v>
      </c>
      <c r="S36" s="138">
        <f t="shared" si="10"/>
        <v>0</v>
      </c>
      <c r="T36" s="51">
        <f t="shared" si="1"/>
        <v>0</v>
      </c>
    </row>
    <row r="37" spans="1:20" x14ac:dyDescent="0.25">
      <c r="A37" s="33">
        <v>31</v>
      </c>
      <c r="B37" s="1"/>
      <c r="C37" s="2"/>
      <c r="D37" s="83"/>
      <c r="E37" s="122">
        <f t="shared" si="0"/>
        <v>0</v>
      </c>
      <c r="F37" s="76">
        <f t="shared" si="2"/>
        <v>0</v>
      </c>
      <c r="G37" s="83"/>
      <c r="H37" s="3"/>
      <c r="I37" s="48">
        <f t="shared" si="3"/>
        <v>0</v>
      </c>
      <c r="J37" s="76">
        <f t="shared" si="4"/>
        <v>0</v>
      </c>
      <c r="K37" s="126"/>
      <c r="L37" s="127"/>
      <c r="M37" s="128"/>
      <c r="N37" s="121">
        <f t="shared" si="5"/>
        <v>0</v>
      </c>
      <c r="O37" s="76">
        <f t="shared" si="6"/>
        <v>0</v>
      </c>
      <c r="P37" s="49">
        <f t="shared" si="7"/>
        <v>0</v>
      </c>
      <c r="Q37" s="135">
        <f t="shared" si="8"/>
        <v>0</v>
      </c>
      <c r="R37" s="49">
        <f t="shared" si="9"/>
        <v>0</v>
      </c>
      <c r="S37" s="138">
        <f t="shared" si="10"/>
        <v>0</v>
      </c>
      <c r="T37" s="51">
        <f t="shared" si="1"/>
        <v>0</v>
      </c>
    </row>
    <row r="38" spans="1:20" x14ac:dyDescent="0.25">
      <c r="A38" s="34">
        <v>32</v>
      </c>
      <c r="B38" s="1"/>
      <c r="C38" s="2"/>
      <c r="D38" s="83"/>
      <c r="E38" s="122">
        <f t="shared" si="0"/>
        <v>0</v>
      </c>
      <c r="F38" s="76">
        <f t="shared" si="2"/>
        <v>0</v>
      </c>
      <c r="G38" s="83"/>
      <c r="H38" s="3"/>
      <c r="I38" s="48">
        <f t="shared" si="3"/>
        <v>0</v>
      </c>
      <c r="J38" s="76">
        <f t="shared" si="4"/>
        <v>0</v>
      </c>
      <c r="K38" s="126"/>
      <c r="L38" s="127"/>
      <c r="M38" s="128"/>
      <c r="N38" s="121">
        <f t="shared" si="5"/>
        <v>0</v>
      </c>
      <c r="O38" s="76">
        <f t="shared" si="6"/>
        <v>0</v>
      </c>
      <c r="P38" s="49">
        <f t="shared" si="7"/>
        <v>0</v>
      </c>
      <c r="Q38" s="135">
        <f t="shared" si="8"/>
        <v>0</v>
      </c>
      <c r="R38" s="49">
        <f t="shared" si="9"/>
        <v>0</v>
      </c>
      <c r="S38" s="138">
        <f t="shared" si="10"/>
        <v>0</v>
      </c>
      <c r="T38" s="51">
        <f t="shared" si="1"/>
        <v>0</v>
      </c>
    </row>
    <row r="39" spans="1:20" x14ac:dyDescent="0.25">
      <c r="A39" s="33">
        <v>33</v>
      </c>
      <c r="B39" s="1"/>
      <c r="C39" s="2"/>
      <c r="D39" s="83"/>
      <c r="E39" s="122">
        <f t="shared" si="0"/>
        <v>0</v>
      </c>
      <c r="F39" s="76">
        <f t="shared" si="2"/>
        <v>0</v>
      </c>
      <c r="G39" s="83"/>
      <c r="H39" s="3"/>
      <c r="I39" s="48">
        <f t="shared" si="3"/>
        <v>0</v>
      </c>
      <c r="J39" s="76">
        <f t="shared" si="4"/>
        <v>0</v>
      </c>
      <c r="K39" s="126"/>
      <c r="L39" s="127"/>
      <c r="M39" s="128"/>
      <c r="N39" s="121">
        <f t="shared" si="5"/>
        <v>0</v>
      </c>
      <c r="O39" s="76">
        <f t="shared" si="6"/>
        <v>0</v>
      </c>
      <c r="P39" s="49">
        <f t="shared" si="7"/>
        <v>0</v>
      </c>
      <c r="Q39" s="135">
        <f t="shared" si="8"/>
        <v>0</v>
      </c>
      <c r="R39" s="49">
        <f t="shared" si="9"/>
        <v>0</v>
      </c>
      <c r="S39" s="138">
        <f t="shared" si="10"/>
        <v>0</v>
      </c>
      <c r="T39" s="51">
        <f t="shared" si="1"/>
        <v>0</v>
      </c>
    </row>
    <row r="40" spans="1:20" x14ac:dyDescent="0.25">
      <c r="A40" s="34">
        <v>34</v>
      </c>
      <c r="B40" s="1"/>
      <c r="C40" s="2"/>
      <c r="D40" s="83"/>
      <c r="E40" s="122">
        <f t="shared" si="0"/>
        <v>0</v>
      </c>
      <c r="F40" s="76">
        <f t="shared" si="2"/>
        <v>0</v>
      </c>
      <c r="G40" s="83"/>
      <c r="H40" s="3"/>
      <c r="I40" s="48">
        <f t="shared" si="3"/>
        <v>0</v>
      </c>
      <c r="J40" s="76">
        <f t="shared" si="4"/>
        <v>0</v>
      </c>
      <c r="K40" s="126"/>
      <c r="L40" s="127"/>
      <c r="M40" s="128"/>
      <c r="N40" s="121">
        <f t="shared" si="5"/>
        <v>0</v>
      </c>
      <c r="O40" s="76">
        <f t="shared" si="6"/>
        <v>0</v>
      </c>
      <c r="P40" s="49">
        <f t="shared" si="7"/>
        <v>0</v>
      </c>
      <c r="Q40" s="135">
        <f t="shared" si="8"/>
        <v>0</v>
      </c>
      <c r="R40" s="49">
        <f t="shared" si="9"/>
        <v>0</v>
      </c>
      <c r="S40" s="138">
        <f t="shared" si="10"/>
        <v>0</v>
      </c>
      <c r="T40" s="51">
        <f t="shared" si="1"/>
        <v>0</v>
      </c>
    </row>
    <row r="41" spans="1:20" x14ac:dyDescent="0.25">
      <c r="A41" s="34">
        <v>35</v>
      </c>
      <c r="B41" s="1"/>
      <c r="C41" s="2"/>
      <c r="D41" s="83"/>
      <c r="E41" s="122">
        <f t="shared" si="0"/>
        <v>0</v>
      </c>
      <c r="F41" s="76">
        <f t="shared" si="2"/>
        <v>0</v>
      </c>
      <c r="G41" s="83"/>
      <c r="H41" s="3"/>
      <c r="I41" s="48">
        <f t="shared" si="3"/>
        <v>0</v>
      </c>
      <c r="J41" s="76">
        <f t="shared" si="4"/>
        <v>0</v>
      </c>
      <c r="K41" s="126"/>
      <c r="L41" s="127"/>
      <c r="M41" s="128"/>
      <c r="N41" s="121">
        <f t="shared" si="5"/>
        <v>0</v>
      </c>
      <c r="O41" s="76">
        <f t="shared" si="6"/>
        <v>0</v>
      </c>
      <c r="P41" s="49">
        <f t="shared" si="7"/>
        <v>0</v>
      </c>
      <c r="Q41" s="135">
        <f t="shared" si="8"/>
        <v>0</v>
      </c>
      <c r="R41" s="49">
        <f t="shared" si="9"/>
        <v>0</v>
      </c>
      <c r="S41" s="138">
        <f t="shared" si="10"/>
        <v>0</v>
      </c>
      <c r="T41" s="51">
        <f t="shared" si="1"/>
        <v>0</v>
      </c>
    </row>
    <row r="42" spans="1:20" x14ac:dyDescent="0.25">
      <c r="A42" s="34">
        <v>36</v>
      </c>
      <c r="B42" s="1"/>
      <c r="C42" s="2"/>
      <c r="D42" s="83"/>
      <c r="E42" s="122">
        <f t="shared" si="0"/>
        <v>0</v>
      </c>
      <c r="F42" s="76">
        <f t="shared" si="2"/>
        <v>0</v>
      </c>
      <c r="G42" s="83"/>
      <c r="H42" s="3"/>
      <c r="I42" s="48">
        <f t="shared" si="3"/>
        <v>0</v>
      </c>
      <c r="J42" s="76">
        <f t="shared" si="4"/>
        <v>0</v>
      </c>
      <c r="K42" s="126"/>
      <c r="L42" s="127"/>
      <c r="M42" s="128"/>
      <c r="N42" s="121">
        <f t="shared" si="5"/>
        <v>0</v>
      </c>
      <c r="O42" s="76">
        <f t="shared" si="6"/>
        <v>0</v>
      </c>
      <c r="P42" s="49">
        <f t="shared" si="7"/>
        <v>0</v>
      </c>
      <c r="Q42" s="135">
        <f t="shared" si="8"/>
        <v>0</v>
      </c>
      <c r="R42" s="49">
        <f t="shared" si="9"/>
        <v>0</v>
      </c>
      <c r="S42" s="138">
        <f t="shared" si="10"/>
        <v>0</v>
      </c>
      <c r="T42" s="51">
        <f t="shared" si="1"/>
        <v>0</v>
      </c>
    </row>
    <row r="43" spans="1:20" x14ac:dyDescent="0.25">
      <c r="A43" s="33">
        <v>37</v>
      </c>
      <c r="B43" s="1"/>
      <c r="C43" s="2"/>
      <c r="D43" s="83"/>
      <c r="E43" s="122">
        <f t="shared" si="0"/>
        <v>0</v>
      </c>
      <c r="F43" s="76">
        <f t="shared" si="2"/>
        <v>0</v>
      </c>
      <c r="G43" s="83"/>
      <c r="H43" s="3"/>
      <c r="I43" s="48">
        <f t="shared" si="3"/>
        <v>0</v>
      </c>
      <c r="J43" s="76">
        <f t="shared" si="4"/>
        <v>0</v>
      </c>
      <c r="K43" s="126"/>
      <c r="L43" s="127"/>
      <c r="M43" s="128"/>
      <c r="N43" s="121">
        <f t="shared" si="5"/>
        <v>0</v>
      </c>
      <c r="O43" s="76">
        <f t="shared" si="6"/>
        <v>0</v>
      </c>
      <c r="P43" s="49">
        <f t="shared" si="7"/>
        <v>0</v>
      </c>
      <c r="Q43" s="135">
        <f t="shared" si="8"/>
        <v>0</v>
      </c>
      <c r="R43" s="49">
        <f t="shared" si="9"/>
        <v>0</v>
      </c>
      <c r="S43" s="138">
        <f t="shared" si="10"/>
        <v>0</v>
      </c>
      <c r="T43" s="51">
        <f t="shared" si="1"/>
        <v>0</v>
      </c>
    </row>
    <row r="44" spans="1:20" x14ac:dyDescent="0.25">
      <c r="A44" s="34">
        <v>38</v>
      </c>
      <c r="B44" s="1"/>
      <c r="C44" s="2"/>
      <c r="D44" s="83"/>
      <c r="E44" s="122">
        <f t="shared" si="0"/>
        <v>0</v>
      </c>
      <c r="F44" s="76">
        <f t="shared" si="2"/>
        <v>0</v>
      </c>
      <c r="G44" s="83"/>
      <c r="H44" s="3"/>
      <c r="I44" s="48">
        <f t="shared" si="3"/>
        <v>0</v>
      </c>
      <c r="J44" s="76">
        <f t="shared" si="4"/>
        <v>0</v>
      </c>
      <c r="K44" s="126"/>
      <c r="L44" s="127"/>
      <c r="M44" s="128"/>
      <c r="N44" s="121">
        <f t="shared" si="5"/>
        <v>0</v>
      </c>
      <c r="O44" s="76">
        <f t="shared" si="6"/>
        <v>0</v>
      </c>
      <c r="P44" s="49">
        <f t="shared" si="7"/>
        <v>0</v>
      </c>
      <c r="Q44" s="135">
        <f t="shared" si="8"/>
        <v>0</v>
      </c>
      <c r="R44" s="49">
        <f t="shared" si="9"/>
        <v>0</v>
      </c>
      <c r="S44" s="138">
        <f t="shared" si="10"/>
        <v>0</v>
      </c>
      <c r="T44" s="51">
        <f t="shared" si="1"/>
        <v>0</v>
      </c>
    </row>
    <row r="45" spans="1:20" x14ac:dyDescent="0.25">
      <c r="A45" s="34">
        <v>39</v>
      </c>
      <c r="B45" s="1"/>
      <c r="C45" s="2"/>
      <c r="D45" s="83"/>
      <c r="E45" s="122">
        <f t="shared" si="0"/>
        <v>0</v>
      </c>
      <c r="F45" s="76">
        <f t="shared" si="2"/>
        <v>0</v>
      </c>
      <c r="G45" s="83"/>
      <c r="H45" s="3"/>
      <c r="I45" s="48">
        <f t="shared" si="3"/>
        <v>0</v>
      </c>
      <c r="J45" s="76">
        <f t="shared" si="4"/>
        <v>0</v>
      </c>
      <c r="K45" s="126"/>
      <c r="L45" s="127"/>
      <c r="M45" s="128"/>
      <c r="N45" s="121">
        <f t="shared" si="5"/>
        <v>0</v>
      </c>
      <c r="O45" s="76">
        <f t="shared" si="6"/>
        <v>0</v>
      </c>
      <c r="P45" s="49">
        <f t="shared" si="7"/>
        <v>0</v>
      </c>
      <c r="Q45" s="135">
        <f t="shared" si="8"/>
        <v>0</v>
      </c>
      <c r="R45" s="49">
        <f t="shared" si="9"/>
        <v>0</v>
      </c>
      <c r="S45" s="138">
        <f t="shared" si="10"/>
        <v>0</v>
      </c>
      <c r="T45" s="51">
        <f t="shared" si="1"/>
        <v>0</v>
      </c>
    </row>
    <row r="46" spans="1:20" ht="15.75" thickBot="1" x14ac:dyDescent="0.3">
      <c r="A46" s="35">
        <v>40</v>
      </c>
      <c r="B46" s="5"/>
      <c r="C46" s="4"/>
      <c r="D46" s="84"/>
      <c r="E46" s="122">
        <f t="shared" si="0"/>
        <v>0</v>
      </c>
      <c r="F46" s="76">
        <f t="shared" si="2"/>
        <v>0</v>
      </c>
      <c r="G46" s="84"/>
      <c r="H46" s="129"/>
      <c r="I46" s="48">
        <f t="shared" si="3"/>
        <v>0</v>
      </c>
      <c r="J46" s="76">
        <f t="shared" si="4"/>
        <v>0</v>
      </c>
      <c r="K46" s="130"/>
      <c r="L46" s="131"/>
      <c r="M46" s="132"/>
      <c r="N46" s="121">
        <f t="shared" si="5"/>
        <v>0</v>
      </c>
      <c r="O46" s="76">
        <f t="shared" si="6"/>
        <v>0</v>
      </c>
      <c r="P46" s="49">
        <f t="shared" si="7"/>
        <v>0</v>
      </c>
      <c r="Q46" s="135">
        <f t="shared" si="8"/>
        <v>0</v>
      </c>
      <c r="R46" s="49">
        <f t="shared" si="9"/>
        <v>0</v>
      </c>
      <c r="S46" s="138">
        <f t="shared" si="10"/>
        <v>0</v>
      </c>
      <c r="T46" s="51">
        <f t="shared" si="1"/>
        <v>0</v>
      </c>
    </row>
    <row r="47" spans="1:20" ht="22.15" customHeight="1" thickTop="1" thickBot="1" x14ac:dyDescent="0.3">
      <c r="A47" s="177" t="s">
        <v>19</v>
      </c>
      <c r="B47" s="178"/>
      <c r="C47" s="36">
        <f>SUM(C7:C46)</f>
        <v>0</v>
      </c>
      <c r="D47" s="36">
        <f t="shared" ref="D47:T47" si="11">SUM(D7:D46)</f>
        <v>0</v>
      </c>
      <c r="E47" s="36">
        <f t="shared" si="11"/>
        <v>0</v>
      </c>
      <c r="F47" s="37"/>
      <c r="G47" s="38">
        <f t="shared" si="11"/>
        <v>0</v>
      </c>
      <c r="H47" s="36">
        <f t="shared" si="11"/>
        <v>0</v>
      </c>
      <c r="I47" s="36">
        <f t="shared" si="11"/>
        <v>0</v>
      </c>
      <c r="J47" s="39"/>
      <c r="K47" s="40">
        <f t="shared" si="11"/>
        <v>0</v>
      </c>
      <c r="L47" s="36">
        <f t="shared" si="11"/>
        <v>0</v>
      </c>
      <c r="M47" s="37">
        <f t="shared" si="11"/>
        <v>0</v>
      </c>
      <c r="N47" s="38">
        <f t="shared" si="11"/>
        <v>0</v>
      </c>
      <c r="O47" s="39"/>
      <c r="P47" s="40">
        <f t="shared" si="11"/>
        <v>0</v>
      </c>
      <c r="Q47" s="136">
        <f t="shared" si="11"/>
        <v>0</v>
      </c>
      <c r="R47" s="38">
        <f t="shared" si="11"/>
        <v>0</v>
      </c>
      <c r="S47" s="139">
        <f t="shared" si="11"/>
        <v>0</v>
      </c>
      <c r="T47" s="41">
        <f t="shared" si="11"/>
        <v>0</v>
      </c>
    </row>
    <row r="48" spans="1:20" ht="22.15" customHeight="1" thickTop="1" thickBot="1" x14ac:dyDescent="0.3">
      <c r="A48" s="169" t="s">
        <v>5</v>
      </c>
      <c r="B48" s="170"/>
      <c r="C48" s="42" t="e">
        <f>AVERAGEIF(C7:C46,"&lt;&gt;0")</f>
        <v>#DIV/0!</v>
      </c>
      <c r="D48" s="42" t="e">
        <f>AVERAGEIF(D7:D46,"&lt;&gt;0")</f>
        <v>#DIV/0!</v>
      </c>
      <c r="E48" s="42" t="e">
        <f>AVERAGEIF(E7:E46,"&lt;&gt;0")</f>
        <v>#DIV/0!</v>
      </c>
      <c r="F48" s="43"/>
      <c r="G48" s="44" t="e">
        <f>AVERAGEIF(G7:G46,"&lt;&gt;0")</f>
        <v>#DIV/0!</v>
      </c>
      <c r="H48" s="42" t="e">
        <f>AVERAGEIF(H7:H46,"&lt;&gt;0")</f>
        <v>#DIV/0!</v>
      </c>
      <c r="I48" s="42" t="e">
        <f>AVERAGEIF(I7:I46,"&lt;&gt;0")</f>
        <v>#DIV/0!</v>
      </c>
      <c r="J48" s="45"/>
      <c r="K48" s="46" t="e">
        <f>AVERAGEIF(K7:K46,"&lt;&gt;0")</f>
        <v>#DIV/0!</v>
      </c>
      <c r="L48" s="42" t="e">
        <f>AVERAGEIF(L7:L46,"&lt;&gt;0")</f>
        <v>#DIV/0!</v>
      </c>
      <c r="M48" s="43" t="e">
        <f>AVERAGEIF(M7:M46,"&lt;&gt;0")</f>
        <v>#DIV/0!</v>
      </c>
      <c r="N48" s="44" t="e">
        <f>AVERAGEIF(N7:N46,"&lt;&gt;0")</f>
        <v>#DIV/0!</v>
      </c>
      <c r="O48" s="45"/>
      <c r="P48" s="46" t="e">
        <f>AVERAGEIF(P7:P46,"&lt;&gt;0")</f>
        <v>#DIV/0!</v>
      </c>
      <c r="Q48" s="43" t="e">
        <f>AVERAGEIF(Q7:Q46,"&lt;&gt;0")</f>
        <v>#DIV/0!</v>
      </c>
      <c r="R48" s="44" t="e">
        <f>AVERAGEIF(R7:R46,"&lt;&gt;0")</f>
        <v>#DIV/0!</v>
      </c>
      <c r="S48" s="45" t="e">
        <f>AVERAGEIF(S7:S46,"&lt;&gt;0")</f>
        <v>#DIV/0!</v>
      </c>
      <c r="T48" s="47" t="e">
        <f>AVERAGEIF(T7:T46,"&lt;&gt;0")</f>
        <v>#DIV/0!</v>
      </c>
    </row>
    <row r="49" spans="1:20" ht="35.25" customHeight="1" thickTop="1" x14ac:dyDescent="0.25">
      <c r="A49" s="171" t="s">
        <v>6</v>
      </c>
      <c r="B49" s="172"/>
      <c r="C49" s="172" t="s">
        <v>7</v>
      </c>
      <c r="D49" s="172"/>
      <c r="E49" s="172"/>
      <c r="F49" s="172"/>
      <c r="G49" s="172"/>
      <c r="H49" s="172"/>
      <c r="I49" s="172"/>
      <c r="J49" s="172"/>
      <c r="K49" s="172"/>
      <c r="L49" s="176" t="s">
        <v>10</v>
      </c>
      <c r="M49" s="176"/>
      <c r="N49" s="176"/>
      <c r="O49" s="176"/>
      <c r="P49" s="176"/>
      <c r="Q49" s="176"/>
      <c r="R49" s="176"/>
      <c r="S49" s="176"/>
      <c r="T49" s="247"/>
    </row>
    <row r="50" spans="1:20" x14ac:dyDescent="0.25">
      <c r="A50" s="171"/>
      <c r="B50" s="17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/>
      <c r="Q50" s="55"/>
      <c r="R50" s="55"/>
      <c r="S50" s="55"/>
      <c r="T50" s="56"/>
    </row>
    <row r="51" spans="1:20" x14ac:dyDescent="0.25">
      <c r="A51" s="173" t="s">
        <v>8</v>
      </c>
      <c r="B51" s="174"/>
      <c r="C51" s="54"/>
      <c r="D51" s="54"/>
      <c r="E51" s="54"/>
      <c r="F51" s="54"/>
      <c r="G51" s="54"/>
      <c r="H51" s="54"/>
      <c r="I51" s="54"/>
      <c r="J51" s="54"/>
      <c r="K51" s="54"/>
      <c r="L51" s="175" t="s">
        <v>9</v>
      </c>
      <c r="M51" s="175"/>
      <c r="N51" s="175"/>
      <c r="O51" s="175"/>
      <c r="P51" s="175"/>
      <c r="Q51" s="175"/>
      <c r="R51" s="175"/>
      <c r="S51" s="175"/>
      <c r="T51" s="246"/>
    </row>
    <row r="52" spans="1:20" ht="15.75" thickBot="1" x14ac:dyDescent="0.3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59"/>
      <c r="R52" s="59"/>
      <c r="S52" s="59"/>
      <c r="T52" s="60"/>
    </row>
    <row r="53" spans="1:20" ht="15.75" thickTop="1" x14ac:dyDescent="0.25"/>
  </sheetData>
  <sheetProtection algorithmName="SHA-512" hashValue="dciP/efMxHLYthU+ynBwnkix9AyaglTHAYD5sAxyetPpaKG/hHxl23fyhUFJmYYGEkx3RSM8MdLKrO46B2JmGg==" saltValue="sdDn3BT2iA2wc64Au681fQ==" spinCount="100000" sheet="1" objects="1" scenarios="1" deleteRows="0" sort="0"/>
  <protectedRanges>
    <protectedRange password="CE2E" sqref="C7:C46 K7:M46 H7:H46 C47:T47" name="Range1" securityDescriptor="O:WDG:WDD:(A;;CC;;;WD)"/>
  </protectedRanges>
  <mergeCells count="25">
    <mergeCell ref="A51:B51"/>
    <mergeCell ref="L51:T51"/>
    <mergeCell ref="A3:G3"/>
    <mergeCell ref="H3:L3"/>
    <mergeCell ref="M3:T3"/>
    <mergeCell ref="A47:B47"/>
    <mergeCell ref="A48:B48"/>
    <mergeCell ref="A49:B49"/>
    <mergeCell ref="C49:K49"/>
    <mergeCell ref="L49:T49"/>
    <mergeCell ref="A50:B50"/>
    <mergeCell ref="A4:A6"/>
    <mergeCell ref="B4:B6"/>
    <mergeCell ref="C4:F4"/>
    <mergeCell ref="G4:J4"/>
    <mergeCell ref="K4:O4"/>
    <mergeCell ref="P4:Q4"/>
    <mergeCell ref="R4:S4"/>
    <mergeCell ref="T4:T5"/>
    <mergeCell ref="A1:D1"/>
    <mergeCell ref="E1:O1"/>
    <mergeCell ref="P1:T1"/>
    <mergeCell ref="A2:D2"/>
    <mergeCell ref="E2:O2"/>
    <mergeCell ref="P2:T2"/>
  </mergeCells>
  <conditionalFormatting sqref="C8 H8 K8:M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B348-D357-4C30-A936-737566586D39}">
  <dimension ref="A1:L25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254" t="s">
        <v>65</v>
      </c>
      <c r="B1" s="180" t="s">
        <v>32</v>
      </c>
      <c r="C1" s="94" t="s">
        <v>62</v>
      </c>
      <c r="D1" s="94">
        <v>7</v>
      </c>
      <c r="E1" s="94">
        <v>6</v>
      </c>
      <c r="F1" s="94">
        <v>5</v>
      </c>
      <c r="G1" s="94">
        <v>4</v>
      </c>
      <c r="H1" s="94">
        <v>3</v>
      </c>
      <c r="I1" s="94">
        <v>2</v>
      </c>
      <c r="J1" s="94">
        <v>1</v>
      </c>
      <c r="K1" s="95" t="s">
        <v>53</v>
      </c>
      <c r="L1" s="96"/>
    </row>
    <row r="2" spans="1:12" ht="30.75" customHeight="1" x14ac:dyDescent="0.25">
      <c r="A2" s="255"/>
      <c r="B2" s="181"/>
      <c r="C2" s="97" t="str">
        <f>'Grade 10'!C5</f>
        <v>Assignment  Term 1</v>
      </c>
      <c r="D2" s="98">
        <f>COUNTIF('Grade 12'!F7:F46,"7")</f>
        <v>0</v>
      </c>
      <c r="E2" s="98">
        <f>COUNTIF('Grade 12'!F7:F46,"6")</f>
        <v>0</v>
      </c>
      <c r="F2" s="98">
        <f>COUNTIF('Grade 12'!F7:F46,"5")</f>
        <v>0</v>
      </c>
      <c r="G2" s="98">
        <f>COUNTIF('Grade 12'!F7:F46,"4")</f>
        <v>0</v>
      </c>
      <c r="H2" s="98">
        <f>COUNTIF('Grade 12'!F7:F46,"3")</f>
        <v>0</v>
      </c>
      <c r="I2" s="98">
        <f>COUNTIF('Grade 12'!F7:F46,"2")</f>
        <v>0</v>
      </c>
      <c r="J2" s="99">
        <f>COUNTIF('Grade 12'!F7:F46,"1")</f>
        <v>0</v>
      </c>
      <c r="K2" s="100">
        <f>SUM(D2:J2)</f>
        <v>0</v>
      </c>
      <c r="L2" s="101"/>
    </row>
    <row r="3" spans="1:12" x14ac:dyDescent="0.25">
      <c r="A3" s="255"/>
      <c r="B3" s="181"/>
      <c r="C3" s="186" t="s">
        <v>54</v>
      </c>
      <c r="D3" s="187"/>
      <c r="E3" s="187"/>
      <c r="F3" s="187"/>
      <c r="G3" s="188"/>
      <c r="H3" s="192">
        <f>COUNTA('Grade 12'!B7:B46)</f>
        <v>0</v>
      </c>
      <c r="I3" s="193"/>
      <c r="J3" s="193"/>
      <c r="K3" s="194"/>
      <c r="L3" s="101"/>
    </row>
    <row r="4" spans="1:12" x14ac:dyDescent="0.25">
      <c r="A4" s="255"/>
      <c r="B4" s="181"/>
      <c r="C4" s="208" t="s">
        <v>60</v>
      </c>
      <c r="D4" s="209"/>
      <c r="E4" s="209"/>
      <c r="F4" s="209"/>
      <c r="G4" s="210"/>
      <c r="H4" s="211">
        <f>SUM(D2:I2)</f>
        <v>0</v>
      </c>
      <c r="I4" s="212"/>
      <c r="J4" s="212"/>
      <c r="K4" s="213"/>
      <c r="L4" s="101"/>
    </row>
    <row r="5" spans="1:12" x14ac:dyDescent="0.25">
      <c r="A5" s="255"/>
      <c r="B5" s="181"/>
      <c r="C5" s="189" t="s">
        <v>55</v>
      </c>
      <c r="D5" s="190"/>
      <c r="E5" s="190"/>
      <c r="F5" s="190"/>
      <c r="G5" s="191"/>
      <c r="H5" s="195">
        <f>J2</f>
        <v>0</v>
      </c>
      <c r="I5" s="196"/>
      <c r="J5" s="196"/>
      <c r="K5" s="197"/>
      <c r="L5" s="101"/>
    </row>
    <row r="6" spans="1:12" x14ac:dyDescent="0.25">
      <c r="A6" s="255"/>
      <c r="B6" s="182"/>
      <c r="C6" s="208" t="s">
        <v>61</v>
      </c>
      <c r="D6" s="209"/>
      <c r="E6" s="209"/>
      <c r="F6" s="209"/>
      <c r="G6" s="210"/>
      <c r="H6" s="211" t="e">
        <f>H4/H3*100</f>
        <v>#DIV/0!</v>
      </c>
      <c r="I6" s="212"/>
      <c r="J6" s="212"/>
      <c r="K6" s="213"/>
      <c r="L6" s="101"/>
    </row>
    <row r="7" spans="1:12" x14ac:dyDescent="0.25">
      <c r="A7" s="255"/>
      <c r="B7" s="182"/>
      <c r="C7" s="189" t="s">
        <v>56</v>
      </c>
      <c r="D7" s="190"/>
      <c r="E7" s="190"/>
      <c r="F7" s="190"/>
      <c r="G7" s="191"/>
      <c r="H7" s="195" t="e">
        <f>H5/H3*100</f>
        <v>#DIV/0!</v>
      </c>
      <c r="I7" s="196"/>
      <c r="J7" s="196"/>
      <c r="K7" s="197"/>
      <c r="L7" s="101"/>
    </row>
    <row r="8" spans="1:12" ht="15.75" thickBot="1" x14ac:dyDescent="0.3">
      <c r="A8" s="255"/>
      <c r="B8" s="183"/>
      <c r="C8" s="198" t="s">
        <v>63</v>
      </c>
      <c r="D8" s="199"/>
      <c r="E8" s="199"/>
      <c r="F8" s="199"/>
      <c r="G8" s="200"/>
      <c r="H8" s="201" t="e">
        <f>'Grade 12'!E48</f>
        <v>#DIV/0!</v>
      </c>
      <c r="I8" s="202"/>
      <c r="J8" s="202"/>
      <c r="K8" s="203"/>
      <c r="L8" s="101"/>
    </row>
    <row r="9" spans="1:12" ht="15" customHeight="1" x14ac:dyDescent="0.25">
      <c r="A9" s="255"/>
      <c r="B9" s="184" t="s">
        <v>33</v>
      </c>
      <c r="C9" s="102" t="s">
        <v>62</v>
      </c>
      <c r="D9" s="102">
        <v>7</v>
      </c>
      <c r="E9" s="102">
        <v>6</v>
      </c>
      <c r="F9" s="102">
        <v>5</v>
      </c>
      <c r="G9" s="102">
        <v>4</v>
      </c>
      <c r="H9" s="102">
        <v>3</v>
      </c>
      <c r="I9" s="102">
        <v>2</v>
      </c>
      <c r="J9" s="102">
        <v>1</v>
      </c>
      <c r="K9" s="103" t="s">
        <v>53</v>
      </c>
      <c r="L9" s="101"/>
    </row>
    <row r="10" spans="1:12" ht="30.75" customHeight="1" x14ac:dyDescent="0.25">
      <c r="A10" s="255"/>
      <c r="B10" s="181"/>
      <c r="C10" s="97" t="s">
        <v>51</v>
      </c>
      <c r="D10" s="98">
        <f>COUNTIF('Grade 12'!J7:J46,"7")</f>
        <v>0</v>
      </c>
      <c r="E10" s="98">
        <f>COUNTIF('Grade 12'!J7:J46,"6")</f>
        <v>0</v>
      </c>
      <c r="F10" s="98">
        <f>COUNTIF('Grade 12'!J7:J46,"5")</f>
        <v>0</v>
      </c>
      <c r="G10" s="98">
        <f>COUNTIF('Grade 12'!J7:J46,"4")</f>
        <v>0</v>
      </c>
      <c r="H10" s="98">
        <f>COUNTIF('Grade 12'!J7:J46,"3")</f>
        <v>0</v>
      </c>
      <c r="I10" s="98">
        <f>COUNTIF('Grade 12'!J7:J46,"2")</f>
        <v>0</v>
      </c>
      <c r="J10" s="99">
        <f>COUNTIF('Grade 12'!J7:J46,"1")</f>
        <v>0</v>
      </c>
      <c r="K10" s="100">
        <f>SUM(D10:J10)</f>
        <v>0</v>
      </c>
      <c r="L10" s="101"/>
    </row>
    <row r="11" spans="1:12" x14ac:dyDescent="0.25">
      <c r="A11" s="255"/>
      <c r="B11" s="181"/>
      <c r="C11" s="186" t="s">
        <v>54</v>
      </c>
      <c r="D11" s="187"/>
      <c r="E11" s="187"/>
      <c r="F11" s="187"/>
      <c r="G11" s="188"/>
      <c r="H11" s="192">
        <f>COUNTA('Grade 12'!B7:B46)</f>
        <v>0</v>
      </c>
      <c r="I11" s="193"/>
      <c r="J11" s="193"/>
      <c r="K11" s="194"/>
      <c r="L11" s="101"/>
    </row>
    <row r="12" spans="1:12" x14ac:dyDescent="0.25">
      <c r="A12" s="255"/>
      <c r="B12" s="181"/>
      <c r="C12" s="208" t="s">
        <v>60</v>
      </c>
      <c r="D12" s="209"/>
      <c r="E12" s="209"/>
      <c r="F12" s="209"/>
      <c r="G12" s="210"/>
      <c r="H12" s="211">
        <f>SUM(D10:I10)</f>
        <v>0</v>
      </c>
      <c r="I12" s="212"/>
      <c r="J12" s="212"/>
      <c r="K12" s="213"/>
      <c r="L12" s="101"/>
    </row>
    <row r="13" spans="1:12" x14ac:dyDescent="0.25">
      <c r="A13" s="255"/>
      <c r="B13" s="181"/>
      <c r="C13" s="189" t="s">
        <v>55</v>
      </c>
      <c r="D13" s="190"/>
      <c r="E13" s="190"/>
      <c r="F13" s="190"/>
      <c r="G13" s="191"/>
      <c r="H13" s="195">
        <f>J10</f>
        <v>0</v>
      </c>
      <c r="I13" s="196"/>
      <c r="J13" s="196"/>
      <c r="K13" s="197"/>
      <c r="L13" s="101"/>
    </row>
    <row r="14" spans="1:12" x14ac:dyDescent="0.25">
      <c r="A14" s="255"/>
      <c r="B14" s="182"/>
      <c r="C14" s="208" t="s">
        <v>61</v>
      </c>
      <c r="D14" s="209"/>
      <c r="E14" s="209"/>
      <c r="F14" s="209"/>
      <c r="G14" s="210"/>
      <c r="H14" s="211" t="e">
        <f>H12/H11*100</f>
        <v>#DIV/0!</v>
      </c>
      <c r="I14" s="212"/>
      <c r="J14" s="212"/>
      <c r="K14" s="213"/>
      <c r="L14" s="101"/>
    </row>
    <row r="15" spans="1:12" x14ac:dyDescent="0.25">
      <c r="A15" s="255"/>
      <c r="B15" s="182"/>
      <c r="C15" s="189" t="s">
        <v>56</v>
      </c>
      <c r="D15" s="190"/>
      <c r="E15" s="190"/>
      <c r="F15" s="190"/>
      <c r="G15" s="191"/>
      <c r="H15" s="195" t="e">
        <f>H13/H11*100</f>
        <v>#DIV/0!</v>
      </c>
      <c r="I15" s="196"/>
      <c r="J15" s="196"/>
      <c r="K15" s="197"/>
      <c r="L15" s="101"/>
    </row>
    <row r="16" spans="1:12" ht="15.75" thickBot="1" x14ac:dyDescent="0.3">
      <c r="A16" s="255"/>
      <c r="B16" s="183"/>
      <c r="C16" s="207" t="s">
        <v>63</v>
      </c>
      <c r="D16" s="199"/>
      <c r="E16" s="199"/>
      <c r="F16" s="199"/>
      <c r="G16" s="200"/>
      <c r="H16" s="201" t="e">
        <f>'Grade 12'!I48</f>
        <v>#DIV/0!</v>
      </c>
      <c r="I16" s="202"/>
      <c r="J16" s="202"/>
      <c r="K16" s="203"/>
      <c r="L16" s="101"/>
    </row>
    <row r="17" spans="1:12" ht="15" customHeight="1" x14ac:dyDescent="0.25">
      <c r="A17" s="255"/>
      <c r="B17" s="185" t="s">
        <v>34</v>
      </c>
      <c r="C17" s="104" t="s">
        <v>62</v>
      </c>
      <c r="D17" s="104">
        <v>7</v>
      </c>
      <c r="E17" s="104">
        <v>6</v>
      </c>
      <c r="F17" s="104">
        <v>5</v>
      </c>
      <c r="G17" s="104">
        <v>4</v>
      </c>
      <c r="H17" s="104">
        <v>3</v>
      </c>
      <c r="I17" s="104">
        <v>2</v>
      </c>
      <c r="J17" s="104">
        <v>1</v>
      </c>
      <c r="K17" s="105" t="s">
        <v>53</v>
      </c>
      <c r="L17" s="101"/>
    </row>
    <row r="18" spans="1:12" ht="30" x14ac:dyDescent="0.25">
      <c r="A18" s="255"/>
      <c r="B18" s="181"/>
      <c r="C18" s="97" t="s">
        <v>46</v>
      </c>
      <c r="D18" s="98">
        <f>COUNTIF('Grade 12'!O7:O46,"7")</f>
        <v>0</v>
      </c>
      <c r="E18" s="98">
        <f>COUNTIF('Grade 12'!O7:O46,"6")</f>
        <v>0</v>
      </c>
      <c r="F18" s="98">
        <f>COUNTIF('Grade 12'!O7:O46,"5")</f>
        <v>0</v>
      </c>
      <c r="G18" s="98">
        <f>COUNTIF('Grade 12'!O7:O46,"4")</f>
        <v>0</v>
      </c>
      <c r="H18" s="98">
        <f>COUNTIF('Grade 12'!O7:O46,"3")</f>
        <v>0</v>
      </c>
      <c r="I18" s="98">
        <f>COUNTIF('Grade 12'!O7:O46,"2")</f>
        <v>0</v>
      </c>
      <c r="J18" s="99">
        <f>COUNTIF('Grade 12'!O7:O46,"1")</f>
        <v>0</v>
      </c>
      <c r="K18" s="100">
        <f>SUM(D18:J18)</f>
        <v>0</v>
      </c>
      <c r="L18" s="101"/>
    </row>
    <row r="19" spans="1:12" x14ac:dyDescent="0.25">
      <c r="A19" s="255"/>
      <c r="B19" s="181"/>
      <c r="C19" s="186" t="s">
        <v>54</v>
      </c>
      <c r="D19" s="187"/>
      <c r="E19" s="187"/>
      <c r="F19" s="187"/>
      <c r="G19" s="188"/>
      <c r="H19" s="192">
        <f>COUNTA('Grade 12'!B7:B46)</f>
        <v>0</v>
      </c>
      <c r="I19" s="193"/>
      <c r="J19" s="193"/>
      <c r="K19" s="194"/>
      <c r="L19" s="101"/>
    </row>
    <row r="20" spans="1:12" x14ac:dyDescent="0.25">
      <c r="A20" s="255"/>
      <c r="B20" s="181"/>
      <c r="C20" s="208" t="s">
        <v>60</v>
      </c>
      <c r="D20" s="209"/>
      <c r="E20" s="209"/>
      <c r="F20" s="209"/>
      <c r="G20" s="210"/>
      <c r="H20" s="211">
        <f>SUM(D18:I18)</f>
        <v>0</v>
      </c>
      <c r="I20" s="212"/>
      <c r="J20" s="212"/>
      <c r="K20" s="213"/>
      <c r="L20" s="101"/>
    </row>
    <row r="21" spans="1:12" x14ac:dyDescent="0.25">
      <c r="A21" s="255"/>
      <c r="B21" s="181"/>
      <c r="C21" s="189" t="s">
        <v>55</v>
      </c>
      <c r="D21" s="190"/>
      <c r="E21" s="190"/>
      <c r="F21" s="190"/>
      <c r="G21" s="191"/>
      <c r="H21" s="195">
        <f>J18</f>
        <v>0</v>
      </c>
      <c r="I21" s="196"/>
      <c r="J21" s="196"/>
      <c r="K21" s="197"/>
      <c r="L21" s="101"/>
    </row>
    <row r="22" spans="1:12" x14ac:dyDescent="0.25">
      <c r="A22" s="255"/>
      <c r="B22" s="182"/>
      <c r="C22" s="208" t="s">
        <v>61</v>
      </c>
      <c r="D22" s="209"/>
      <c r="E22" s="209"/>
      <c r="F22" s="209"/>
      <c r="G22" s="210"/>
      <c r="H22" s="211" t="e">
        <f>H20/H19*100</f>
        <v>#DIV/0!</v>
      </c>
      <c r="I22" s="212"/>
      <c r="J22" s="212"/>
      <c r="K22" s="213"/>
      <c r="L22" s="101"/>
    </row>
    <row r="23" spans="1:12" x14ac:dyDescent="0.25">
      <c r="A23" s="255"/>
      <c r="B23" s="182"/>
      <c r="C23" s="189" t="s">
        <v>56</v>
      </c>
      <c r="D23" s="190"/>
      <c r="E23" s="190"/>
      <c r="F23" s="190"/>
      <c r="G23" s="191"/>
      <c r="H23" s="195" t="e">
        <f>H21/H19*100</f>
        <v>#DIV/0!</v>
      </c>
      <c r="I23" s="196"/>
      <c r="J23" s="196"/>
      <c r="K23" s="197"/>
      <c r="L23" s="101"/>
    </row>
    <row r="24" spans="1:12" ht="15.75" thickBot="1" x14ac:dyDescent="0.3">
      <c r="A24" s="256"/>
      <c r="B24" s="257"/>
      <c r="C24" s="214" t="s">
        <v>63</v>
      </c>
      <c r="D24" s="215"/>
      <c r="E24" s="215"/>
      <c r="F24" s="215"/>
      <c r="G24" s="216"/>
      <c r="H24" s="217" t="e">
        <f>'Grade 12'!N48</f>
        <v>#DIV/0!</v>
      </c>
      <c r="I24" s="218"/>
      <c r="J24" s="218"/>
      <c r="K24" s="219"/>
      <c r="L24" s="107"/>
    </row>
    <row r="25" spans="1:12" ht="15.75" thickTop="1" x14ac:dyDescent="0.25"/>
  </sheetData>
  <sheetProtection algorithmName="SHA-512" hashValue="jANzuvzYRuHR6FSEPKoZ8d+Uv0ijefxI+kCS7kR5d+Zhp+n9+EWmRj6Vc7QL3xqMJUz8Q8EgdWlLJDfsYuzLZA==" saltValue="ujT+14A2eO4d76wIUZCM4w==" spinCount="100000" sheet="1" objects="1" scenarios="1"/>
  <mergeCells count="40">
    <mergeCell ref="H23:K23"/>
    <mergeCell ref="C24:G24"/>
    <mergeCell ref="H24:K24"/>
    <mergeCell ref="B17:B24"/>
    <mergeCell ref="C19:G19"/>
    <mergeCell ref="H19:K19"/>
    <mergeCell ref="C20:G20"/>
    <mergeCell ref="H20:K20"/>
    <mergeCell ref="C21:G21"/>
    <mergeCell ref="H21:K21"/>
    <mergeCell ref="C22:G22"/>
    <mergeCell ref="H22:K22"/>
    <mergeCell ref="C23:G23"/>
    <mergeCell ref="C16:G16"/>
    <mergeCell ref="H16:K16"/>
    <mergeCell ref="C7:G7"/>
    <mergeCell ref="H7:K7"/>
    <mergeCell ref="C8:G8"/>
    <mergeCell ref="H8:K8"/>
    <mergeCell ref="H13:K13"/>
    <mergeCell ref="C14:G14"/>
    <mergeCell ref="H14:K14"/>
    <mergeCell ref="C15:G15"/>
    <mergeCell ref="H15:K15"/>
    <mergeCell ref="A1:A24"/>
    <mergeCell ref="B1:B8"/>
    <mergeCell ref="C3:G3"/>
    <mergeCell ref="H3:K3"/>
    <mergeCell ref="C4:G4"/>
    <mergeCell ref="H4:K4"/>
    <mergeCell ref="C5:G5"/>
    <mergeCell ref="H5:K5"/>
    <mergeCell ref="C6:G6"/>
    <mergeCell ref="H6:K6"/>
    <mergeCell ref="B9:B16"/>
    <mergeCell ref="C11:G11"/>
    <mergeCell ref="H11:K11"/>
    <mergeCell ref="C12:G12"/>
    <mergeCell ref="H12:K12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Grade 10</vt:lpstr>
      <vt:lpstr>Gr10Stats</vt:lpstr>
      <vt:lpstr>Grade 11</vt:lpstr>
      <vt:lpstr>Gr11Stats</vt:lpstr>
      <vt:lpstr>Grade 12</vt:lpstr>
      <vt:lpstr>Gr12Stats 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Danie van der Westhuizen</cp:lastModifiedBy>
  <cp:lastPrinted>2022-02-08T12:22:08Z</cp:lastPrinted>
  <dcterms:created xsi:type="dcterms:W3CDTF">2012-05-25T10:12:19Z</dcterms:created>
  <dcterms:modified xsi:type="dcterms:W3CDTF">2025-01-14T15:23:39Z</dcterms:modified>
</cp:coreProperties>
</file>